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tabRatio="790" firstSheet="1" activeTab="15"/>
  </bookViews>
  <sheets>
    <sheet name="Транспорт воситаси" sheetId="9" state="hidden" r:id="rId1"/>
    <sheet name="Харажатлар сметаси" sheetId="28" r:id="rId2"/>
    <sheet name="2-илова" sheetId="11" r:id="rId3"/>
    <sheet name="3-илова" sheetId="1" r:id="rId4"/>
    <sheet name="4-илова " sheetId="4" r:id="rId5"/>
    <sheet name="5-илова" sheetId="7" r:id="rId6"/>
    <sheet name="6-илова " sheetId="25" r:id="rId7"/>
    <sheet name="7-илова" sheetId="17" r:id="rId8"/>
    <sheet name="8-илова " sheetId="18" r:id="rId9"/>
    <sheet name="9 илова" sheetId="24" r:id="rId10"/>
    <sheet name="10 илова " sheetId="26" r:id="rId11"/>
    <sheet name="11 илова" sheetId="22" r:id="rId12"/>
    <sheet name="12 илова" sheetId="27" r:id="rId13"/>
    <sheet name="13 илова" sheetId="19" r:id="rId14"/>
    <sheet name="14-илова " sheetId="13" r:id="rId15"/>
    <sheet name="15-илова" sheetId="14" r:id="rId16"/>
    <sheet name="ГТК" sheetId="23" state="hidden" r:id="rId17"/>
  </sheets>
  <definedNames>
    <definedName name="_xlnm._FilterDatabase" localSheetId="4" hidden="1">'4-илова '!$A$4:$Y$27</definedName>
    <definedName name="_xlnm._FilterDatabase" localSheetId="5" hidden="1">'5-илова'!$A$5:$Q$58</definedName>
    <definedName name="_xlnm._FilterDatabase" localSheetId="6" hidden="1">'6-илова '!$A$5:$M$10</definedName>
    <definedName name="_xlnm.Print_Titles" localSheetId="2">'2-илова'!#REF!</definedName>
    <definedName name="_xlnm.Print_Titles" localSheetId="4">'4-илова '!$4:$4</definedName>
    <definedName name="_xlnm.Print_Titles" localSheetId="5">'5-илова'!$5:$5</definedName>
    <definedName name="_xlnm.Print_Titles" localSheetId="6">'6-илова '!$5:$5</definedName>
    <definedName name="_xlnm.Print_Area" localSheetId="10">'10 илова '!$A$1:$L$15</definedName>
    <definedName name="_xlnm.Print_Area" localSheetId="15">'15-илова'!$A$1:$J$13</definedName>
    <definedName name="_xlnm.Print_Area" localSheetId="2">'2-илова'!$A$1:$J$14</definedName>
    <definedName name="_xlnm.Print_Area" localSheetId="4">'4-илова '!$A$1:$L$29</definedName>
    <definedName name="_xlnm.Print_Area" localSheetId="5">'5-илова'!$A$1:$L$129</definedName>
    <definedName name="_xlnm.Print_Area" localSheetId="6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7" l="1"/>
  <c r="L7" i="7"/>
  <c r="L18" i="4"/>
  <c r="L12" i="4"/>
  <c r="L10" i="4"/>
  <c r="L6" i="4"/>
  <c r="L27" i="4" s="1"/>
  <c r="D20" i="28" l="1"/>
  <c r="E20" i="28"/>
  <c r="F20" i="28"/>
  <c r="F13" i="28"/>
  <c r="A28" i="13" l="1"/>
  <c r="A29" i="13" s="1"/>
  <c r="G20" i="28" l="1"/>
  <c r="C20" i="28"/>
  <c r="A14" i="28"/>
  <c r="A15" i="28" s="1"/>
  <c r="A16" i="28" s="1"/>
  <c r="A17" i="28" s="1"/>
  <c r="A18" i="28" s="1"/>
  <c r="H11" i="13" l="1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19" i="13" l="1"/>
  <c r="E19" i="13"/>
  <c r="G20" i="9"/>
  <c r="D19" i="13" l="1"/>
  <c r="A17" i="13"/>
  <c r="A18" i="13" s="1"/>
  <c r="A8" i="17"/>
  <c r="A9" i="17" s="1"/>
  <c r="A10" i="17" s="1"/>
  <c r="A11" i="17" s="1"/>
  <c r="A12" i="17" s="1"/>
  <c r="I11" i="13" l="1"/>
  <c r="K11" i="13"/>
  <c r="F11" i="13"/>
  <c r="E11" i="13"/>
  <c r="D11" i="13"/>
  <c r="A9" i="13"/>
  <c r="A10" i="13" s="1"/>
  <c r="A8" i="7" l="1"/>
  <c r="A9" i="7" s="1"/>
  <c r="A14" i="9" l="1"/>
  <c r="A15" i="9" s="1"/>
  <c r="A16" i="9" s="1"/>
  <c r="A17" i="9" s="1"/>
  <c r="A18" i="9" s="1"/>
  <c r="F20" i="9" l="1"/>
  <c r="D20" i="9"/>
  <c r="C20" i="9" l="1"/>
  <c r="A11" i="1" l="1"/>
</calcChain>
</file>

<file path=xl/sharedStrings.xml><?xml version="1.0" encoding="utf-8"?>
<sst xmlns="http://schemas.openxmlformats.org/spreadsheetml/2006/main" count="843" uniqueCount="335">
  <si>
    <t>шундан: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</si>
  <si>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</si>
  <si>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</si>
  <si>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</si>
  <si>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</si>
  <si>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</si>
  <si>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</si>
  <si>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</si>
  <si>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</si>
  <si>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</si>
  <si>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</si>
  <si>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</si>
  <si>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</si>
  <si>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</si>
  <si>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</si>
  <si>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</si>
  <si>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</si>
  <si>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</si>
  <si>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</si>
  <si>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</si>
  <si>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</si>
  <si>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</si>
  <si>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</si>
  <si>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</si>
  <si>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</si>
  <si>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...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</si>
  <si>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</si>
  <si>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</si>
  <si>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</si>
  <si>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</si>
  <si>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</si>
  <si>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</si>
  <si>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</si>
  <si>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</si>
  <si>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</si>
  <si>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</si>
  <si>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</si>
  <si>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</si>
  <si>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</si>
  <si>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</si>
  <si>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</si>
  <si>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</si>
  <si>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</si>
  <si>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</si>
  <si>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</si>
  <si>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</si>
  <si>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</si>
  <si>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</si>
  <si>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</si>
  <si>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</si>
  <si>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</si>
  <si>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</si>
  <si>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</si>
  <si>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</si>
  <si>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</si>
  <si>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</si>
  <si>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</si>
  <si>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</si>
  <si>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</si>
  <si>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</si>
  <si>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</si>
  <si>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</si>
  <si>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</si>
  <si>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</si>
  <si>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</si>
  <si>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</si>
  <si>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</si>
  <si>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</si>
  <si>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</si>
  <si>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</si>
  <si>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</si>
  <si>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</si>
  <si>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</si>
  <si>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</si>
  <si>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</si>
  <si>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</si>
  <si>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</si>
  <si>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</si>
  <si>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</si>
  <si>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</si>
  <si>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</si>
  <si>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</si>
  <si>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</si>
  <si>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</si>
  <si>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</si>
  <si>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</si>
  <si>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</si>
  <si>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</si>
  <si>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</si>
  <si>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</si>
  <si>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</si>
  <si>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</si>
  <si>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</si>
  <si>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</si>
  <si>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</si>
  <si>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</si>
  <si>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</si>
  <si>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</si>
  <si>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</si>
  <si>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</si>
  <si>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</si>
  <si>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</si>
  <si>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</si>
  <si>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</si>
  <si>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</si>
  <si>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</si>
  <si>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</si>
  <si>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</si>
  <si>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</si>
  <si>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</si>
  <si>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</si>
  <si>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</si>
  <si>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</si>
  <si>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</si>
  <si>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</si>
  <si>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</si>
  <si>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</si>
  <si>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</si>
  <si>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</si>
  <si>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</si>
  <si>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</si>
  <si>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</si>
  <si>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</si>
  <si>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</si>
  <si>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</si>
  <si>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</si>
  <si>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</si>
  <si>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</si>
  <si>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</si>
  <si>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</si>
  <si>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</si>
  <si>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</si>
  <si>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</si>
  <si>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</si>
  <si>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</si>
  <si>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</si>
  <si>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</si>
  <si>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</si>
  <si>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</si>
  <si>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</si>
  <si>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</si>
  <si>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</si>
  <si>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</si>
  <si>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</si>
  <si>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</si>
  <si>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</si>
  <si>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</si>
  <si>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Ушбу кўрсаткичлар бўйича маълумотлар йўқ.</t>
  </si>
  <si>
    <t>Ушбу кўрсаткичлар бўйича маълумотлар йўқ</t>
  </si>
  <si>
    <t>I-чорак</t>
  </si>
  <si>
    <t>Бюджет</t>
  </si>
  <si>
    <t>Электрон дўкон</t>
  </si>
  <si>
    <t>дона</t>
  </si>
  <si>
    <t xml:space="preserve"> 2021 йилда  Давлат тиббий суғуртаси жамғармаси
 </t>
  </si>
  <si>
    <t>Лавозими</t>
  </si>
  <si>
    <t>Эрматов Зохид Шавкатович</t>
  </si>
  <si>
    <t>Ижро этувчи директорнинг биринчи уринбосари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</si>
  <si>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</si>
  <si>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</si>
  <si>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</si>
  <si>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</si>
  <si>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Чет эл </t>
  </si>
  <si>
    <t>Украина</t>
  </si>
  <si>
    <t xml:space="preserve">Буйрук № санаси </t>
  </si>
  <si>
    <t>Хисобланган харажат</t>
  </si>
  <si>
    <t>№75 от 05.11.2021йил</t>
  </si>
  <si>
    <t>Узбекистон Республикаси Президентининг 2021 йил 16 июньдаги ПФ 6247-сон Фармонига 1-Илова</t>
  </si>
  <si>
    <t>Ўзбекистон Республикаси Президентининг 2021 йил 16 июндаги ПФ 6247-сон Фармонига 1-Илова</t>
  </si>
  <si>
    <t>Тасдиқланган йиллик харажатлар сметаси билан бир қаторда унинг ижроси ва сақлаш харажатлари тўғрисида</t>
  </si>
  <si>
    <t xml:space="preserve">Йил охирига қолдиқ </t>
  </si>
  <si>
    <t>1 гурух-"Иш ҳаки ва унга тенглаштирилган тўловлар"</t>
  </si>
  <si>
    <t xml:space="preserve">2 гурух- "Иш ҳақидан ажратмалар" </t>
  </si>
  <si>
    <t>4 гурух-" Бошка харажатлар"</t>
  </si>
  <si>
    <t>2022 йил харажатлар сметаси гурухлар бўйича</t>
  </si>
  <si>
    <t xml:space="preserve">Бюджет </t>
  </si>
  <si>
    <t>II чорак</t>
  </si>
  <si>
    <t>Сервер</t>
  </si>
  <si>
    <t>Миллий дукон</t>
  </si>
  <si>
    <t>Шартнома  №282400.лот 22111008312992</t>
  </si>
  <si>
    <t>OOO DREAMAX TEXNALOGIYA</t>
  </si>
  <si>
    <t>Межсетевой экран</t>
  </si>
  <si>
    <t>Электорон дукон</t>
  </si>
  <si>
    <t>Шартнома  №288306.лот 22111008437992</t>
  </si>
  <si>
    <t>OOO Light technology</t>
  </si>
  <si>
    <t>Источник бесперебойного питания</t>
  </si>
  <si>
    <t>Электрон дукон</t>
  </si>
  <si>
    <t>Шартнома № 422120.лот 22111008485225</t>
  </si>
  <si>
    <t>OOO"POWER MAX GROUP"</t>
  </si>
  <si>
    <t>№ ВТ5525. 14- июнь 2022 йил</t>
  </si>
  <si>
    <t>14.06.2022 йилдан 14.06.2023 йилгача</t>
  </si>
  <si>
    <t xml:space="preserve">Тошкент ш АТБ Агробанк </t>
  </si>
  <si>
    <t xml:space="preserve">Тошкент ш АТБ Микрокредитбанк </t>
  </si>
  <si>
    <t xml:space="preserve">2 чорак </t>
  </si>
  <si>
    <t>Перфофайл </t>
  </si>
  <si>
    <t>бюджет</t>
  </si>
  <si>
    <t>электрон дукон</t>
  </si>
  <si>
    <t>ООО MY OFFICE STATIONERY</t>
  </si>
  <si>
    <t>Канцелярский набор (настольный органайзер)</t>
  </si>
  <si>
    <t>Перчатки резиновые хозяйственные</t>
  </si>
  <si>
    <t>Стиратель для белой доски</t>
  </si>
  <si>
    <t>Лоток для бумаг</t>
  </si>
  <si>
    <t>Скрепки металлический</t>
  </si>
  <si>
    <t xml:space="preserve">Ножницы канцелярские </t>
  </si>
  <si>
    <t>степлер</t>
  </si>
  <si>
    <t>Скобы для степлера</t>
  </si>
  <si>
    <t>Дырокол</t>
  </si>
  <si>
    <t>Точилка канцелярская для карандашей</t>
  </si>
  <si>
    <t>Урна</t>
  </si>
  <si>
    <t>Ручка канцелярская</t>
  </si>
  <si>
    <t>Карандаши простые и цветные</t>
  </si>
  <si>
    <t>Папка (архивная)</t>
  </si>
  <si>
    <t>ООО "МОХИЗА-НУР"</t>
  </si>
  <si>
    <t>Замазка канцелярская</t>
  </si>
  <si>
    <t>Клей</t>
  </si>
  <si>
    <t>Жидкое мыло</t>
  </si>
  <si>
    <t>Мыло хозяйственное твердое</t>
  </si>
  <si>
    <t>Средство моющее для металлических поверхностей</t>
  </si>
  <si>
    <t>Чистоль</t>
  </si>
  <si>
    <t>ООО MAX KANS</t>
  </si>
  <si>
    <t>Деловой журнал</t>
  </si>
  <si>
    <t>Папка</t>
  </si>
  <si>
    <t>Бумага туалетная </t>
  </si>
  <si>
    <t>Бумага для заметок</t>
  </si>
  <si>
    <t>Блокнот</t>
  </si>
  <si>
    <t>Ежедневник</t>
  </si>
  <si>
    <t>Стикер </t>
  </si>
  <si>
    <t>Скоросшиватель </t>
  </si>
  <si>
    <t>KARAVAN SHOP VCHJ</t>
  </si>
  <si>
    <t>Сетевой фильтр</t>
  </si>
  <si>
    <t>Накшинкор декоратив лаган</t>
  </si>
  <si>
    <t xml:space="preserve">бюджедан ташкари махсус </t>
  </si>
  <si>
    <t>тугридан тугри</t>
  </si>
  <si>
    <t>ЧП "Худайберганов Даврон Хамидович"</t>
  </si>
  <si>
    <t>№ ВТ5171. 28- март  2022 йил</t>
  </si>
  <si>
    <t>28.03.2022 йилдан 28.03.2023 йилгача</t>
  </si>
  <si>
    <t>III чорак</t>
  </si>
  <si>
    <t>Стол компьютерный</t>
  </si>
  <si>
    <t>Шартнома № 539839.лот 22111008625190</t>
  </si>
  <si>
    <t>МЧЖ "ERKIN SAVDO MOBIL SERVIS"</t>
  </si>
  <si>
    <t>Шартнома № 502383.лот 22111008582109</t>
  </si>
  <si>
    <t>3 чорак</t>
  </si>
  <si>
    <t xml:space="preserve">Аниқланган режа 2022 йил </t>
  </si>
  <si>
    <t>Мусорный ящик</t>
  </si>
  <si>
    <t>Маркер</t>
  </si>
  <si>
    <t xml:space="preserve">3 чорак </t>
  </si>
  <si>
    <t>Зажим для бумага</t>
  </si>
  <si>
    <t>Линейка</t>
  </si>
  <si>
    <t>Накопитель для бумаг(Регистр)</t>
  </si>
  <si>
    <t>Маълумотлар йўқ</t>
  </si>
  <si>
    <t>2022 йил</t>
  </si>
  <si>
    <t>Поясной комплект радиомикрофона</t>
  </si>
  <si>
    <t>MULTI-TREYD MCHJ</t>
  </si>
  <si>
    <t>4 чорак</t>
  </si>
  <si>
    <t>Шкаф деревянный для документов</t>
  </si>
  <si>
    <t>SADAF BIZNES SERVIS МЧЖ</t>
  </si>
  <si>
    <t>Шартнома № 757502 Лот 22111008881827</t>
  </si>
  <si>
    <t>МЧЖ SADAF BIZNES SERVIS</t>
  </si>
  <si>
    <t>Стол офисный</t>
  </si>
  <si>
    <t>Шартнома № 757488 Лот 22111008881825</t>
  </si>
  <si>
    <t>Шартнома № 775751  Лот 22111008903248</t>
  </si>
  <si>
    <t>Шкаф комбинированный</t>
  </si>
  <si>
    <t>Шартнома № 757497 Лот 22111008881815</t>
  </si>
  <si>
    <t>CHIPSET MAX TECHNOLOGY MCHJ</t>
  </si>
  <si>
    <t>Ноутбук</t>
  </si>
  <si>
    <t>Шартнома № 837142 Лот 22111008983731</t>
  </si>
  <si>
    <t>Шартнома № 880921 Лот 221110081022775</t>
  </si>
  <si>
    <t>Кресло офисное</t>
  </si>
  <si>
    <t>ООО "Teleset Alfa"</t>
  </si>
  <si>
    <t>Оборудование и комплектующие для видеоконференцсвязи</t>
  </si>
  <si>
    <t>комплект</t>
  </si>
  <si>
    <t>Шартнома № 927449 Лот 221110081080337</t>
  </si>
  <si>
    <t>XK WOODS AND FURNITURES</t>
  </si>
  <si>
    <t>Набор офисной мебели</t>
  </si>
  <si>
    <t>Шартнома № 942972 Лот 221110081116910</t>
  </si>
  <si>
    <t>Шартнома № 943076 Лот 221110081116931</t>
  </si>
  <si>
    <t>ЧП TIME IS MONEY</t>
  </si>
  <si>
    <t>Шартнома № 64 Лот 22110012206676</t>
  </si>
  <si>
    <t>ЧП CENTURY OF TECHNOLOGY</t>
  </si>
  <si>
    <t>ООО BAOYU PLUS</t>
  </si>
  <si>
    <t>Шартнома № 943705 Лот 221110081118080</t>
  </si>
  <si>
    <t>Шартнома № 16 Лот 22110012213254</t>
  </si>
  <si>
    <t>IV чорак</t>
  </si>
  <si>
    <t xml:space="preserve">Клей </t>
  </si>
  <si>
    <t>Скрепки металлические</t>
  </si>
  <si>
    <t>Папка архивная</t>
  </si>
  <si>
    <t xml:space="preserve">Папка </t>
  </si>
  <si>
    <t>Перфофайл</t>
  </si>
  <si>
    <t>Доска Флипчарт</t>
  </si>
  <si>
    <t>Карандаши простые</t>
  </si>
  <si>
    <t>Степлер</t>
  </si>
  <si>
    <t xml:space="preserve">Калькулятор электронный </t>
  </si>
  <si>
    <t>Канцелярский набор</t>
  </si>
  <si>
    <t>Линейка чертежная</t>
  </si>
  <si>
    <t xml:space="preserve">Бумага для офисной техники </t>
  </si>
  <si>
    <t>Бумага для офисной техники белая</t>
  </si>
  <si>
    <t>пачка</t>
  </si>
  <si>
    <t>Стикер</t>
  </si>
  <si>
    <t>Лоток для бумаг металлический</t>
  </si>
  <si>
    <t xml:space="preserve">Бумага туалетная </t>
  </si>
  <si>
    <t>тўплам</t>
  </si>
  <si>
    <t xml:space="preserve">Ручка канцелярская </t>
  </si>
  <si>
    <t xml:space="preserve">Зажим для бумаги </t>
  </si>
  <si>
    <t>Полиграфическая продукция</t>
  </si>
  <si>
    <t xml:space="preserve">Минг сўмда </t>
  </si>
  <si>
    <t xml:space="preserve">Касса харажати 12 ойлик  </t>
  </si>
  <si>
    <t>Хақиқий харажатлар 12 ойлик</t>
  </si>
  <si>
    <t>Энг яхши танлов</t>
  </si>
  <si>
    <t>Моноблок</t>
  </si>
  <si>
    <t>Источник бесперебойного питания UPS</t>
  </si>
  <si>
    <t>Стол письменный</t>
  </si>
  <si>
    <t>Дог. № 120275 от 02.03.2022</t>
  </si>
  <si>
    <t>OOO SAROY MEBELLARI UYI</t>
  </si>
  <si>
    <t>ООО "Kingdom of Programmers"</t>
  </si>
  <si>
    <t>Многофункциональное устройство (МФУ) Принтер</t>
  </si>
  <si>
    <t>Дог. № 139809 от 11.03.2022</t>
  </si>
  <si>
    <t>799 ,9</t>
  </si>
  <si>
    <t>19 400</t>
  </si>
  <si>
    <t>4 789 </t>
  </si>
  <si>
    <t xml:space="preserve"> 2023 йил 1 январ холатига  Давлат тиббий суғуртаси жамғармаси
 </t>
  </si>
  <si>
    <t xml:space="preserve"> 2023 йил 1 январь холатига  Давлат тиббий суғуртаси жамғармаси капитал қўйилмалар ҳисобидан амалга оширилаётган лойиҳаларнинг ижроси тўғрисидаги
МАЪЛУМОТЛАР</t>
  </si>
  <si>
    <t xml:space="preserve"> 2023 йил 1 январь ҳолатига  Давлат тиббий суғуртаси жамғармаси  томонидан ўтказилган танловлар (тендерлар) ва амалга оширилган давлат харидлари тўғрисидаги
МАЪЛУМОТЛАР</t>
  </si>
  <si>
    <r>
      <t xml:space="preserve"> 2023  йил 1 январь холатига   Давлат тиббий суғуртаси жамғармаси
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</si>
  <si>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2023 йил 1 январь холатига  Давлат тиббий суғуртаси жамғармаси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</si>
  <si>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r>
      <t xml:space="preserve"> 2023 йил 1 январь холатига   
____________________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</si>
  <si>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2023 йил 1 январь холатига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</si>
  <si>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Маълумот мавжуд эмас</t>
  </si>
  <si>
    <t xml:space="preserve"> 2023 йил 1январь холатига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</si>
  <si>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1 январь 
</t>
    </r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</si>
  <si>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1 январь *
</t>
    </r>
  </si>
  <si>
    <t xml:space="preserve"> 2023 йил 1 январь холатига
Тадбиркорлик субъектларига тақдим этилган солиқ имтиёзлари тўғрисида
МАЪЛУМОТ</t>
  </si>
  <si>
    <t xml:space="preserve"> 2023 йил 1 январь холатига
Тадбиркорлик субъектларига тақдим этилган божхона имтиёзлари тўғрисида
МАЪЛУМОТ</t>
  </si>
  <si>
    <t xml:space="preserve"> 2023 йил 1 январь холатига
Ўзбекистон Республикасининг Давлат молиявий назорат органлари томонидан ўтказилган назорат тадбирлари юзасидагн
МАЪЛУМОТ</t>
  </si>
  <si>
    <t>Маълумотлар мавжуд эмас</t>
  </si>
  <si>
    <t xml:space="preserve"> 2023  йил 1 январь холатига 
Давлат тиббий суғуртаси жамғармаси  Давлат мақсадли жамғармалардан ажратилган субсидиялар, кредитлар ҳамда тижорат банкларига жойлаштирилган депозитлар тўғрисидаги</t>
  </si>
  <si>
    <r>
      <t xml:space="preserve"> _____________________ 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1 январь холатига *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</si>
</sst>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222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64" fontId="26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3" fontId="5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wrapText="1"/>
    </xf>
    <xf numFmtId="0" fontId="29" fillId="0" borderId="1" xfId="0" applyFont="1" applyBorder="1"/>
    <xf numFmtId="3" fontId="5" fillId="0" borderId="8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right" vertical="top" wrapText="1"/>
    </xf>
    <xf numFmtId="0" fontId="29" fillId="3" borderId="1" xfId="0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wrapText="1"/>
    </xf>
    <xf numFmtId="3" fontId="5" fillId="0" borderId="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2012 йил иш режа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21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I11" sqref="I11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3" width="27.42578125" style="8" customWidth="1"/>
    <col min="4" max="6" width="20.7109375" style="8" customWidth="1"/>
    <col min="7" max="7" width="32.85546875" style="8" customWidth="1"/>
    <col min="8" max="17" width="15.7109375" style="8" customWidth="1"/>
    <col min="18" max="29" width="9.140625" style="8"/>
    <col min="30" max="16384" width="9.140625" style="9"/>
  </cols>
  <sheetData>
    <row r="1" spans="1:10" ht="75" customHeight="1" x14ac:dyDescent="0.3">
      <c r="F1" s="147" t="s">
        <v>166</v>
      </c>
      <c r="G1" s="148"/>
    </row>
    <row r="2" spans="1:10" x14ac:dyDescent="0.3">
      <c r="F2" s="149"/>
      <c r="G2" s="149"/>
    </row>
    <row r="3" spans="1:10" ht="4.5" customHeight="1" x14ac:dyDescent="0.3">
      <c r="F3" s="149"/>
      <c r="G3" s="149"/>
    </row>
    <row r="4" spans="1:10" x14ac:dyDescent="0.3">
      <c r="F4" s="149"/>
      <c r="G4" s="149"/>
    </row>
    <row r="5" spans="1:10" ht="3.75" customHeight="1" x14ac:dyDescent="0.3"/>
    <row r="6" spans="1:10" ht="57.6" customHeight="1" x14ac:dyDescent="0.3">
      <c r="A6" s="151" t="s">
        <v>153</v>
      </c>
      <c r="B6" s="151"/>
      <c r="C6" s="151"/>
      <c r="D6" s="151"/>
      <c r="E6" s="151"/>
      <c r="F6" s="151"/>
      <c r="G6" s="151"/>
    </row>
    <row r="7" spans="1:10" x14ac:dyDescent="0.3">
      <c r="A7" s="152" t="s">
        <v>7</v>
      </c>
      <c r="B7" s="152"/>
      <c r="C7" s="152"/>
      <c r="D7" s="152"/>
      <c r="E7" s="152"/>
      <c r="F7" s="152"/>
      <c r="G7" s="152"/>
    </row>
    <row r="8" spans="1:10" x14ac:dyDescent="0.3">
      <c r="G8" s="10"/>
    </row>
    <row r="9" spans="1:10" ht="32.450000000000003" customHeight="1" x14ac:dyDescent="0.3">
      <c r="A9" s="150" t="s">
        <v>8</v>
      </c>
      <c r="B9" s="150" t="s">
        <v>160</v>
      </c>
      <c r="C9" s="150" t="s">
        <v>159</v>
      </c>
      <c r="D9" s="150"/>
      <c r="E9" s="150"/>
      <c r="F9" s="150"/>
      <c r="G9" s="150"/>
      <c r="H9" s="11"/>
      <c r="I9" s="11"/>
      <c r="J9" s="11"/>
    </row>
    <row r="10" spans="1:10" x14ac:dyDescent="0.3">
      <c r="A10" s="150"/>
      <c r="B10" s="150"/>
      <c r="C10" s="150" t="s">
        <v>154</v>
      </c>
      <c r="D10" s="150" t="s">
        <v>0</v>
      </c>
      <c r="E10" s="150"/>
      <c r="F10" s="150"/>
      <c r="G10" s="150"/>
    </row>
    <row r="11" spans="1:10" ht="37.5" x14ac:dyDescent="0.3">
      <c r="A11" s="150"/>
      <c r="B11" s="150"/>
      <c r="C11" s="150"/>
      <c r="D11" s="107" t="s">
        <v>157</v>
      </c>
      <c r="E11" s="107" t="s">
        <v>158</v>
      </c>
      <c r="F11" s="107" t="s">
        <v>163</v>
      </c>
      <c r="G11" s="107" t="s">
        <v>164</v>
      </c>
    </row>
    <row r="12" spans="1:10" x14ac:dyDescent="0.3">
      <c r="A12" s="107"/>
      <c r="B12" s="107"/>
      <c r="C12" s="150" t="s">
        <v>147</v>
      </c>
      <c r="D12" s="150"/>
      <c r="E12" s="150"/>
      <c r="F12" s="150"/>
      <c r="G12" s="150"/>
    </row>
    <row r="13" spans="1:10" ht="66.75" customHeight="1" x14ac:dyDescent="0.3">
      <c r="A13" s="28">
        <v>1</v>
      </c>
      <c r="B13" s="30" t="s">
        <v>155</v>
      </c>
      <c r="C13" s="28" t="s">
        <v>156</v>
      </c>
      <c r="D13" s="28" t="s">
        <v>161</v>
      </c>
      <c r="E13" s="28" t="s">
        <v>162</v>
      </c>
      <c r="F13" s="28" t="s">
        <v>165</v>
      </c>
      <c r="G13" s="28">
        <v>6187962</v>
      </c>
    </row>
    <row r="14" spans="1:10" ht="60.75" customHeight="1" x14ac:dyDescent="0.3">
      <c r="A14" s="28">
        <f>+A13+1</f>
        <v>2</v>
      </c>
      <c r="B14" s="30"/>
      <c r="C14" s="107"/>
      <c r="D14" s="28"/>
      <c r="E14" s="28"/>
      <c r="F14" s="28"/>
      <c r="G14" s="31"/>
    </row>
    <row r="15" spans="1:10" ht="28.5" customHeight="1" x14ac:dyDescent="0.3">
      <c r="A15" s="28">
        <f t="shared" ref="A15:A18" si="0">+A14+1</f>
        <v>3</v>
      </c>
      <c r="B15" s="30"/>
      <c r="C15" s="107"/>
      <c r="D15" s="28"/>
      <c r="E15" s="28"/>
      <c r="F15" s="28"/>
      <c r="G15" s="31"/>
    </row>
    <row r="16" spans="1:10" ht="28.5" hidden="1" customHeight="1" x14ac:dyDescent="0.3">
      <c r="A16" s="28">
        <f t="shared" si="0"/>
        <v>4</v>
      </c>
      <c r="B16" s="30"/>
      <c r="C16" s="107"/>
      <c r="D16" s="28"/>
      <c r="E16" s="28"/>
      <c r="F16" s="28"/>
      <c r="G16" s="31"/>
    </row>
    <row r="17" spans="1:29" ht="28.5" hidden="1" customHeight="1" x14ac:dyDescent="0.3">
      <c r="A17" s="28">
        <f t="shared" si="0"/>
        <v>5</v>
      </c>
      <c r="B17" s="30"/>
      <c r="C17" s="107"/>
      <c r="D17" s="28"/>
      <c r="E17" s="28"/>
      <c r="F17" s="28"/>
      <c r="G17" s="31"/>
    </row>
    <row r="18" spans="1:29" ht="28.5" hidden="1" customHeight="1" x14ac:dyDescent="0.3">
      <c r="A18" s="28">
        <f t="shared" si="0"/>
        <v>6</v>
      </c>
      <c r="B18" s="30"/>
      <c r="C18" s="107"/>
      <c r="D18" s="28"/>
      <c r="E18" s="28"/>
      <c r="F18" s="28"/>
      <c r="G18" s="31"/>
    </row>
    <row r="19" spans="1:29" ht="28.5" customHeight="1" x14ac:dyDescent="0.3">
      <c r="A19" s="28" t="s">
        <v>25</v>
      </c>
      <c r="B19" s="30"/>
      <c r="C19" s="107"/>
      <c r="D19" s="28"/>
      <c r="E19" s="28"/>
      <c r="F19" s="28"/>
      <c r="G19" s="31"/>
    </row>
    <row r="20" spans="1:29" s="15" customFormat="1" ht="28.5" customHeight="1" x14ac:dyDescent="0.3">
      <c r="A20" s="150" t="s">
        <v>16</v>
      </c>
      <c r="B20" s="150"/>
      <c r="C20" s="107">
        <f>SUM(C13:C19)</f>
        <v>0</v>
      </c>
      <c r="D20" s="107">
        <f>SUM(D13:D19)</f>
        <v>0</v>
      </c>
      <c r="E20" s="107"/>
      <c r="F20" s="107">
        <f>SUM(F13:F19)</f>
        <v>0</v>
      </c>
      <c r="G20" s="107">
        <f>SUM(G13:G19)</f>
        <v>6187962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3">
      <c r="A21" s="31"/>
      <c r="B21" s="31"/>
      <c r="C21" s="31"/>
      <c r="D21" s="31"/>
      <c r="E21" s="31"/>
      <c r="F21" s="31"/>
      <c r="G21" s="31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D10" sqref="D10"/>
    </sheetView>
  </sheetViews>
  <sheetFormatPr defaultRowHeight="15" x14ac:dyDescent="0.25"/>
  <cols>
    <col min="1" max="1" width="9.140625" style="41"/>
    <col min="2" max="2" width="18.140625" style="41" customWidth="1"/>
    <col min="3" max="3" width="34.140625" style="41" customWidth="1"/>
    <col min="4" max="4" width="22.85546875" style="41" customWidth="1"/>
    <col min="5" max="6" width="25.5703125" style="41" customWidth="1"/>
    <col min="7" max="16384" width="9.140625" style="41"/>
  </cols>
  <sheetData>
    <row r="1" spans="1:18" ht="77.25" customHeight="1" x14ac:dyDescent="0.25">
      <c r="E1" s="147" t="s">
        <v>140</v>
      </c>
      <c r="F1" s="148"/>
    </row>
    <row r="3" spans="1:18" ht="48" customHeight="1" x14ac:dyDescent="0.25">
      <c r="A3" s="191" t="s">
        <v>327</v>
      </c>
      <c r="B3" s="191"/>
      <c r="C3" s="191"/>
      <c r="D3" s="191"/>
      <c r="E3" s="191"/>
      <c r="F3" s="191"/>
      <c r="G3" s="65"/>
      <c r="H3" s="65"/>
      <c r="I3" s="65"/>
    </row>
    <row r="5" spans="1:18" ht="28.5" x14ac:dyDescent="0.25">
      <c r="A5" s="55" t="s">
        <v>8</v>
      </c>
      <c r="B5" s="55" t="s">
        <v>72</v>
      </c>
      <c r="C5" s="55" t="s">
        <v>73</v>
      </c>
      <c r="D5" s="55" t="s">
        <v>74</v>
      </c>
      <c r="E5" s="55" t="s">
        <v>75</v>
      </c>
      <c r="F5" s="55" t="s">
        <v>76</v>
      </c>
      <c r="G5" s="38"/>
      <c r="H5" s="38"/>
      <c r="I5" s="38"/>
      <c r="J5" s="66"/>
      <c r="K5" s="66"/>
      <c r="L5" s="66"/>
      <c r="M5" s="66"/>
      <c r="N5" s="66"/>
      <c r="O5" s="66"/>
      <c r="P5" s="66"/>
      <c r="Q5" s="66"/>
      <c r="R5" s="66"/>
    </row>
    <row r="6" spans="1:18" x14ac:dyDescent="0.25">
      <c r="A6" s="67"/>
      <c r="B6" s="67"/>
      <c r="C6" s="67"/>
      <c r="D6" s="45"/>
      <c r="E6" s="45"/>
      <c r="F6" s="4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x14ac:dyDescent="0.25">
      <c r="A7" s="67"/>
      <c r="B7" s="67"/>
      <c r="C7" s="67"/>
      <c r="D7" s="45"/>
      <c r="E7" s="45"/>
      <c r="F7" s="4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x14ac:dyDescent="0.25">
      <c r="A8" s="67"/>
      <c r="B8" s="67"/>
      <c r="C8" s="67"/>
      <c r="D8" s="45"/>
      <c r="E8" s="45"/>
      <c r="F8" s="4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x14ac:dyDescent="0.25">
      <c r="A9" s="67"/>
      <c r="B9" s="67"/>
      <c r="C9" s="67"/>
      <c r="D9" s="45"/>
      <c r="E9" s="45"/>
      <c r="F9" s="4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x14ac:dyDescent="0.25">
      <c r="A10" s="67"/>
      <c r="B10" s="67"/>
      <c r="C10" s="67"/>
      <c r="D10" s="45"/>
      <c r="E10" s="45"/>
      <c r="F10" s="4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x14ac:dyDescent="0.25">
      <c r="A11" s="67"/>
      <c r="B11" s="67"/>
      <c r="C11" s="67"/>
      <c r="D11" s="45"/>
      <c r="E11" s="45"/>
      <c r="F11" s="4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x14ac:dyDescent="0.25">
      <c r="A12" s="67"/>
      <c r="B12" s="67"/>
      <c r="C12" s="67"/>
      <c r="D12" s="45"/>
      <c r="E12" s="45"/>
      <c r="F12" s="4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x14ac:dyDescent="0.25">
      <c r="A13" s="67"/>
      <c r="B13" s="67"/>
      <c r="C13" s="67"/>
      <c r="D13" s="45"/>
      <c r="E13" s="45"/>
      <c r="F13" s="4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x14ac:dyDescent="0.25">
      <c r="A14" s="67"/>
      <c r="B14" s="67"/>
      <c r="C14" s="67"/>
      <c r="D14" s="45"/>
      <c r="E14" s="45"/>
      <c r="F14" s="4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x14ac:dyDescent="0.25"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x14ac:dyDescent="0.25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4:18" x14ac:dyDescent="0.25"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4:18" x14ac:dyDescent="0.25"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4:18" x14ac:dyDescent="0.25"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4:18" x14ac:dyDescent="0.25"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4:18" x14ac:dyDescent="0.25"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4:18" x14ac:dyDescent="0.25"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4:18" x14ac:dyDescent="0.25"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4:18" x14ac:dyDescent="0.25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4:18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</sheetData>
  <mergeCells count="2">
    <mergeCell ref="A3:F3"/>
    <mergeCell ref="E1:F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6" style="41" customWidth="1"/>
    <col min="2" max="3" width="11.5703125" style="41" bestFit="1" customWidth="1"/>
    <col min="4" max="4" width="14.42578125" style="41" customWidth="1"/>
    <col min="5" max="5" width="16" style="41" bestFit="1" customWidth="1"/>
    <col min="6" max="6" width="15.28515625" style="41" bestFit="1" customWidth="1"/>
    <col min="7" max="7" width="13.7109375" style="41" customWidth="1"/>
    <col min="8" max="8" width="14.5703125" style="41" customWidth="1"/>
    <col min="9" max="9" width="12.28515625" style="41" customWidth="1"/>
    <col min="10" max="10" width="12.7109375" style="41" customWidth="1"/>
    <col min="11" max="11" width="12" style="41" customWidth="1"/>
    <col min="12" max="12" width="14.85546875" style="41" customWidth="1"/>
    <col min="13" max="16384" width="9.140625" style="41"/>
  </cols>
  <sheetData>
    <row r="1" spans="1:18" ht="63.75" customHeight="1" x14ac:dyDescent="0.25">
      <c r="I1" s="192" t="s">
        <v>141</v>
      </c>
      <c r="J1" s="192"/>
      <c r="K1" s="192"/>
      <c r="L1" s="192"/>
    </row>
    <row r="4" spans="1:18" ht="48" customHeight="1" x14ac:dyDescent="0.25">
      <c r="A4" s="191" t="s">
        <v>328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6" spans="1:18" x14ac:dyDescent="0.25">
      <c r="A6" s="196" t="s">
        <v>8</v>
      </c>
      <c r="B6" s="196" t="s">
        <v>85</v>
      </c>
      <c r="C6" s="196" t="s">
        <v>86</v>
      </c>
      <c r="D6" s="196" t="s">
        <v>87</v>
      </c>
      <c r="E6" s="196" t="s">
        <v>88</v>
      </c>
      <c r="F6" s="196" t="s">
        <v>132</v>
      </c>
      <c r="G6" s="196" t="s">
        <v>89</v>
      </c>
      <c r="H6" s="196" t="s">
        <v>90</v>
      </c>
      <c r="I6" s="193" t="s">
        <v>95</v>
      </c>
      <c r="J6" s="194"/>
      <c r="K6" s="195"/>
      <c r="L6" s="196" t="s">
        <v>94</v>
      </c>
      <c r="M6" s="66"/>
      <c r="N6" s="66"/>
      <c r="O6" s="66"/>
      <c r="P6" s="66"/>
      <c r="Q6" s="66"/>
      <c r="R6" s="66"/>
    </row>
    <row r="7" spans="1:18" ht="28.5" x14ac:dyDescent="0.25">
      <c r="A7" s="197"/>
      <c r="B7" s="197"/>
      <c r="C7" s="197"/>
      <c r="D7" s="197"/>
      <c r="E7" s="197"/>
      <c r="F7" s="197"/>
      <c r="G7" s="197"/>
      <c r="H7" s="197"/>
      <c r="I7" s="55" t="s">
        <v>91</v>
      </c>
      <c r="J7" s="55" t="s">
        <v>92</v>
      </c>
      <c r="K7" s="55" t="s">
        <v>93</v>
      </c>
      <c r="L7" s="197"/>
      <c r="M7" s="66"/>
      <c r="N7" s="66"/>
      <c r="O7" s="66"/>
      <c r="P7" s="66"/>
      <c r="Q7" s="66"/>
      <c r="R7" s="66"/>
    </row>
    <row r="8" spans="1:18" x14ac:dyDescent="0.25">
      <c r="A8" s="67"/>
      <c r="B8" s="67"/>
      <c r="C8" s="67"/>
      <c r="D8" s="45"/>
      <c r="E8" s="45"/>
      <c r="F8" s="45"/>
      <c r="G8" s="45"/>
      <c r="H8" s="45"/>
      <c r="I8" s="45"/>
      <c r="J8" s="45"/>
      <c r="K8" s="45"/>
      <c r="L8" s="45"/>
      <c r="M8" s="66"/>
      <c r="N8" s="66"/>
      <c r="O8" s="66"/>
      <c r="P8" s="66"/>
      <c r="Q8" s="66"/>
      <c r="R8" s="66"/>
    </row>
    <row r="9" spans="1:18" x14ac:dyDescent="0.25">
      <c r="A9" s="67"/>
      <c r="B9" s="67"/>
      <c r="C9" s="67"/>
      <c r="D9" s="45"/>
      <c r="E9" s="45"/>
      <c r="F9" s="45"/>
      <c r="G9" s="45"/>
      <c r="H9" s="45"/>
      <c r="I9" s="45"/>
      <c r="J9" s="45"/>
      <c r="K9" s="45"/>
      <c r="L9" s="45"/>
      <c r="M9" s="66"/>
      <c r="N9" s="66"/>
      <c r="O9" s="66"/>
      <c r="P9" s="66"/>
      <c r="Q9" s="66"/>
      <c r="R9" s="66"/>
    </row>
    <row r="10" spans="1:18" x14ac:dyDescent="0.25">
      <c r="A10" s="67"/>
      <c r="B10" s="67"/>
      <c r="C10" s="67"/>
      <c r="D10" s="45"/>
      <c r="E10" s="45"/>
      <c r="F10" s="45"/>
      <c r="G10" s="45"/>
      <c r="H10" s="45"/>
      <c r="I10" s="45"/>
      <c r="J10" s="45"/>
      <c r="K10" s="45"/>
      <c r="L10" s="45"/>
      <c r="M10" s="66"/>
      <c r="N10" s="66"/>
      <c r="O10" s="66"/>
      <c r="P10" s="66"/>
      <c r="Q10" s="66"/>
      <c r="R10" s="66"/>
    </row>
    <row r="11" spans="1:18" x14ac:dyDescent="0.25">
      <c r="A11" s="67"/>
      <c r="B11" s="67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66"/>
      <c r="N11" s="66"/>
      <c r="O11" s="66"/>
      <c r="P11" s="66"/>
      <c r="Q11" s="66"/>
      <c r="R11" s="66"/>
    </row>
    <row r="12" spans="1:18" x14ac:dyDescent="0.25">
      <c r="A12" s="67"/>
      <c r="B12" s="67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66"/>
      <c r="N12" s="66"/>
      <c r="O12" s="66"/>
      <c r="P12" s="66"/>
      <c r="Q12" s="66"/>
      <c r="R12" s="66"/>
    </row>
    <row r="13" spans="1:18" x14ac:dyDescent="0.25">
      <c r="A13" s="67"/>
      <c r="B13" s="67"/>
      <c r="C13" s="67"/>
      <c r="D13" s="45"/>
      <c r="E13" s="45"/>
      <c r="F13" s="45"/>
      <c r="G13" s="45"/>
      <c r="H13" s="45"/>
      <c r="I13" s="45"/>
      <c r="J13" s="45"/>
      <c r="K13" s="45"/>
      <c r="L13" s="45"/>
      <c r="M13" s="66"/>
      <c r="N13" s="66"/>
      <c r="O13" s="66"/>
      <c r="P13" s="66"/>
      <c r="Q13" s="66"/>
      <c r="R13" s="66"/>
    </row>
    <row r="14" spans="1:18" x14ac:dyDescent="0.25">
      <c r="A14" s="67"/>
      <c r="B14" s="67"/>
      <c r="C14" s="67"/>
      <c r="D14" s="45"/>
      <c r="E14" s="45"/>
      <c r="F14" s="45"/>
      <c r="G14" s="45"/>
      <c r="H14" s="45"/>
      <c r="I14" s="45"/>
      <c r="J14" s="45"/>
      <c r="K14" s="45"/>
      <c r="L14" s="45"/>
      <c r="M14" s="66"/>
      <c r="N14" s="66"/>
      <c r="O14" s="66"/>
      <c r="P14" s="66"/>
      <c r="Q14" s="66"/>
      <c r="R14" s="66"/>
    </row>
    <row r="15" spans="1:18" x14ac:dyDescent="0.25">
      <c r="A15" s="67"/>
      <c r="B15" s="67"/>
      <c r="C15" s="67"/>
      <c r="D15" s="45"/>
      <c r="E15" s="45"/>
      <c r="F15" s="45"/>
      <c r="G15" s="45"/>
      <c r="H15" s="45"/>
      <c r="I15" s="45"/>
      <c r="J15" s="45"/>
      <c r="K15" s="45"/>
      <c r="L15" s="45"/>
      <c r="M15" s="66"/>
      <c r="N15" s="66"/>
      <c r="O15" s="66"/>
      <c r="P15" s="66"/>
      <c r="Q15" s="66"/>
      <c r="R15" s="66"/>
    </row>
    <row r="16" spans="1:18" x14ac:dyDescent="0.25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4:18" x14ac:dyDescent="0.25"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4:18" x14ac:dyDescent="0.25"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4:18" x14ac:dyDescent="0.25"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4:18" x14ac:dyDescent="0.25"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4:18" x14ac:dyDescent="0.25"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4:18" x14ac:dyDescent="0.25"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4:18" x14ac:dyDescent="0.25"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4:18" x14ac:dyDescent="0.25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4:18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4:18" x14ac:dyDescent="0.25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2" sqref="D12"/>
    </sheetView>
  </sheetViews>
  <sheetFormatPr defaultRowHeight="15" x14ac:dyDescent="0.25"/>
  <cols>
    <col min="1" max="1" width="7" style="41" customWidth="1"/>
    <col min="2" max="2" width="46" style="41" customWidth="1"/>
    <col min="3" max="3" width="18" style="41" customWidth="1"/>
    <col min="4" max="4" width="44.5703125" style="41" customWidth="1"/>
    <col min="5" max="16384" width="9.140625" style="41"/>
  </cols>
  <sheetData>
    <row r="1" spans="1:4" ht="66" customHeight="1" x14ac:dyDescent="0.25">
      <c r="D1" s="38" t="s">
        <v>142</v>
      </c>
    </row>
    <row r="2" spans="1:4" ht="67.5" customHeight="1" x14ac:dyDescent="0.25">
      <c r="A2" s="186" t="s">
        <v>329</v>
      </c>
      <c r="B2" s="186"/>
      <c r="C2" s="186"/>
      <c r="D2" s="186"/>
    </row>
    <row r="4" spans="1:4" ht="30.75" customHeight="1" x14ac:dyDescent="0.25">
      <c r="A4" s="85" t="s">
        <v>8</v>
      </c>
      <c r="B4" s="85" t="s">
        <v>79</v>
      </c>
      <c r="C4" s="85" t="s">
        <v>77</v>
      </c>
      <c r="D4" s="85" t="s">
        <v>115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3" sqref="D13"/>
    </sheetView>
  </sheetViews>
  <sheetFormatPr defaultRowHeight="15" x14ac:dyDescent="0.25"/>
  <cols>
    <col min="1" max="1" width="7" style="41" customWidth="1"/>
    <col min="2" max="2" width="38.42578125" style="41" customWidth="1"/>
    <col min="3" max="3" width="22.140625" style="41" customWidth="1"/>
    <col min="4" max="4" width="47.28515625" style="41" customWidth="1"/>
    <col min="5" max="16384" width="9.140625" style="41"/>
  </cols>
  <sheetData>
    <row r="1" spans="1:4" ht="60" customHeight="1" x14ac:dyDescent="0.25">
      <c r="D1" s="38" t="s">
        <v>143</v>
      </c>
    </row>
    <row r="2" spans="1:4" ht="64.5" customHeight="1" x14ac:dyDescent="0.25">
      <c r="A2" s="186" t="s">
        <v>330</v>
      </c>
      <c r="B2" s="186"/>
      <c r="C2" s="186"/>
      <c r="D2" s="186"/>
    </row>
    <row r="4" spans="1:4" ht="30.75" customHeight="1" x14ac:dyDescent="0.25">
      <c r="A4" s="85" t="s">
        <v>8</v>
      </c>
      <c r="B4" s="85" t="s">
        <v>79</v>
      </c>
      <c r="C4" s="85" t="s">
        <v>77</v>
      </c>
      <c r="D4" s="85" t="s">
        <v>115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B11" sqref="B11"/>
    </sheetView>
  </sheetViews>
  <sheetFormatPr defaultRowHeight="15" x14ac:dyDescent="0.25"/>
  <cols>
    <col min="1" max="1" width="9.140625" style="41"/>
    <col min="2" max="2" width="52.85546875" style="41" customWidth="1"/>
    <col min="3" max="3" width="20.85546875" style="41" customWidth="1"/>
    <col min="4" max="4" width="55.85546875" style="41" customWidth="1"/>
    <col min="5" max="16384" width="9.140625" style="41"/>
  </cols>
  <sheetData>
    <row r="1" spans="1:10" ht="78.75" x14ac:dyDescent="0.25">
      <c r="A1" s="68"/>
      <c r="B1" s="69"/>
      <c r="C1" s="68"/>
      <c r="D1" s="93" t="s">
        <v>144</v>
      </c>
    </row>
    <row r="2" spans="1:10" ht="72.75" customHeight="1" x14ac:dyDescent="0.25">
      <c r="A2" s="186" t="s">
        <v>331</v>
      </c>
      <c r="B2" s="186"/>
      <c r="C2" s="186"/>
      <c r="D2" s="186"/>
      <c r="E2" s="64"/>
      <c r="F2" s="64"/>
      <c r="G2" s="64"/>
      <c r="H2" s="64"/>
      <c r="I2" s="64"/>
      <c r="J2" s="64"/>
    </row>
    <row r="3" spans="1:10" ht="19.5" x14ac:dyDescent="0.25">
      <c r="A3" s="199" t="s">
        <v>66</v>
      </c>
      <c r="B3" s="199"/>
      <c r="C3" s="199"/>
      <c r="D3" s="199"/>
    </row>
    <row r="4" spans="1:10" ht="18.75" x14ac:dyDescent="0.25">
      <c r="A4" s="68"/>
      <c r="B4" s="68"/>
      <c r="C4" s="68"/>
      <c r="D4" s="68"/>
    </row>
    <row r="5" spans="1:10" ht="24.75" customHeight="1" x14ac:dyDescent="0.25">
      <c r="A5" s="200" t="s">
        <v>8</v>
      </c>
      <c r="B5" s="200" t="s">
        <v>67</v>
      </c>
      <c r="C5" s="200" t="s">
        <v>68</v>
      </c>
      <c r="D5" s="200" t="s">
        <v>69</v>
      </c>
    </row>
    <row r="6" spans="1:10" ht="26.25" customHeight="1" x14ac:dyDescent="0.25">
      <c r="A6" s="200"/>
      <c r="B6" s="200"/>
      <c r="C6" s="200"/>
      <c r="D6" s="200"/>
    </row>
    <row r="7" spans="1:10" ht="18.75" x14ac:dyDescent="0.25">
      <c r="A7" s="71"/>
      <c r="B7" s="72" t="s">
        <v>332</v>
      </c>
      <c r="C7" s="72"/>
      <c r="D7" s="72"/>
    </row>
    <row r="8" spans="1:10" ht="18.75" x14ac:dyDescent="0.25">
      <c r="A8" s="71"/>
      <c r="B8" s="70"/>
      <c r="C8" s="71"/>
      <c r="D8" s="71"/>
    </row>
    <row r="9" spans="1:10" ht="18.75" x14ac:dyDescent="0.25">
      <c r="A9" s="71"/>
      <c r="B9" s="70"/>
      <c r="C9" s="72"/>
      <c r="D9" s="72"/>
    </row>
    <row r="10" spans="1:10" ht="18.75" x14ac:dyDescent="0.25">
      <c r="A10" s="71"/>
      <c r="B10" s="70"/>
      <c r="C10" s="72"/>
      <c r="D10" s="72"/>
    </row>
    <row r="11" spans="1:10" ht="18.75" x14ac:dyDescent="0.25">
      <c r="A11" s="71"/>
      <c r="B11" s="70"/>
      <c r="C11" s="71"/>
      <c r="D11" s="72"/>
    </row>
    <row r="12" spans="1:10" ht="18.75" x14ac:dyDescent="0.25">
      <c r="A12" s="71"/>
      <c r="B12" s="72"/>
      <c r="C12" s="72"/>
      <c r="D12" s="72"/>
    </row>
    <row r="15" spans="1:10" ht="15.75" customHeight="1" x14ac:dyDescent="0.25">
      <c r="A15" s="198" t="s">
        <v>70</v>
      </c>
      <c r="B15" s="198"/>
      <c r="C15" s="198"/>
      <c r="D15" s="198"/>
    </row>
    <row r="16" spans="1:10" x14ac:dyDescent="0.25">
      <c r="A16" s="198"/>
      <c r="B16" s="198"/>
      <c r="C16" s="198"/>
      <c r="D16" s="198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2"/>
  <sheetViews>
    <sheetView zoomScaleNormal="100" workbookViewId="0">
      <selection activeCell="F6" sqref="F6:F7"/>
    </sheetView>
  </sheetViews>
  <sheetFormatPr defaultRowHeight="15" x14ac:dyDescent="0.25"/>
  <cols>
    <col min="1" max="1" width="6.7109375" style="41" customWidth="1"/>
    <col min="2" max="2" width="24.7109375" style="41" customWidth="1"/>
    <col min="3" max="3" width="14.5703125" style="41" customWidth="1"/>
    <col min="4" max="6" width="27.42578125" style="41" customWidth="1"/>
    <col min="7" max="7" width="11" style="41" customWidth="1"/>
    <col min="8" max="8" width="18" style="41" customWidth="1"/>
    <col min="9" max="9" width="12.42578125" style="41" customWidth="1"/>
    <col min="10" max="10" width="13.7109375" style="41" customWidth="1"/>
    <col min="11" max="11" width="14.85546875" style="41" customWidth="1"/>
    <col min="12" max="16384" width="9.140625" style="41"/>
  </cols>
  <sheetData>
    <row r="1" spans="1:11" ht="66" customHeight="1" x14ac:dyDescent="0.25">
      <c r="A1" s="8"/>
      <c r="B1" s="8"/>
      <c r="C1" s="8"/>
      <c r="D1" s="8"/>
      <c r="E1" s="8"/>
      <c r="H1" s="173" t="s">
        <v>145</v>
      </c>
      <c r="I1" s="149"/>
      <c r="J1" s="149"/>
      <c r="K1" s="149"/>
    </row>
    <row r="2" spans="1:11" ht="18.75" x14ac:dyDescent="0.25">
      <c r="A2" s="8"/>
      <c r="B2" s="8"/>
      <c r="C2" s="8"/>
      <c r="D2" s="8"/>
      <c r="E2" s="8"/>
      <c r="I2" s="149"/>
      <c r="J2" s="149"/>
      <c r="K2" s="149"/>
    </row>
    <row r="3" spans="1:11" ht="63" customHeight="1" x14ac:dyDescent="0.25">
      <c r="A3" s="151" t="s">
        <v>333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8.75" x14ac:dyDescent="0.25">
      <c r="A4" s="152" t="s">
        <v>45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37.5" x14ac:dyDescent="0.25">
      <c r="A5" s="8"/>
      <c r="B5" s="14" t="s">
        <v>46</v>
      </c>
      <c r="C5" s="14"/>
      <c r="D5" s="8"/>
      <c r="E5" s="8"/>
      <c r="F5" s="8"/>
      <c r="G5" s="8"/>
      <c r="H5" s="8"/>
      <c r="I5" s="8"/>
      <c r="J5" s="8"/>
      <c r="K5" s="32"/>
    </row>
    <row r="6" spans="1:11" s="94" customFormat="1" ht="35.25" customHeight="1" x14ac:dyDescent="0.25">
      <c r="A6" s="201" t="s">
        <v>8</v>
      </c>
      <c r="B6" s="201" t="s">
        <v>23</v>
      </c>
      <c r="C6" s="201" t="s">
        <v>77</v>
      </c>
      <c r="D6" s="201" t="s">
        <v>49</v>
      </c>
      <c r="E6" s="201" t="s">
        <v>53</v>
      </c>
      <c r="F6" s="201" t="s">
        <v>116</v>
      </c>
      <c r="G6" s="201" t="s">
        <v>44</v>
      </c>
      <c r="H6" s="201"/>
      <c r="I6" s="201" t="s">
        <v>121</v>
      </c>
      <c r="J6" s="201"/>
      <c r="K6" s="201"/>
    </row>
    <row r="7" spans="1:11" s="94" customFormat="1" ht="48" customHeight="1" x14ac:dyDescent="0.25">
      <c r="A7" s="201"/>
      <c r="B7" s="201"/>
      <c r="C7" s="201"/>
      <c r="D7" s="201"/>
      <c r="E7" s="201"/>
      <c r="F7" s="201"/>
      <c r="G7" s="92" t="s">
        <v>48</v>
      </c>
      <c r="H7" s="92" t="s">
        <v>17</v>
      </c>
      <c r="I7" s="92" t="s">
        <v>122</v>
      </c>
      <c r="J7" s="92" t="s">
        <v>123</v>
      </c>
      <c r="K7" s="92" t="s">
        <v>124</v>
      </c>
    </row>
    <row r="8" spans="1:11" ht="18.75" x14ac:dyDescent="0.25">
      <c r="A8" s="28">
        <v>1</v>
      </c>
      <c r="B8" s="30"/>
      <c r="C8" s="30"/>
      <c r="D8" s="28"/>
      <c r="E8" s="28"/>
      <c r="F8" s="28"/>
      <c r="G8" s="28"/>
      <c r="H8" s="28"/>
      <c r="I8" s="28"/>
      <c r="J8" s="28"/>
      <c r="K8" s="31"/>
    </row>
    <row r="9" spans="1:11" ht="18.75" x14ac:dyDescent="0.25">
      <c r="A9" s="28">
        <f>+A8+1</f>
        <v>2</v>
      </c>
      <c r="B9" s="30"/>
      <c r="C9" s="30"/>
      <c r="D9" s="28"/>
      <c r="E9" s="28"/>
      <c r="F9" s="28"/>
      <c r="G9" s="28"/>
      <c r="H9" s="28"/>
      <c r="I9" s="28"/>
      <c r="J9" s="28"/>
      <c r="K9" s="31"/>
    </row>
    <row r="10" spans="1:11" ht="18.75" x14ac:dyDescent="0.25">
      <c r="A10" s="28">
        <f t="shared" ref="A10" si="0">+A9+1</f>
        <v>3</v>
      </c>
      <c r="B10" s="30"/>
      <c r="C10" s="30"/>
      <c r="D10" s="28"/>
      <c r="E10" s="28"/>
      <c r="F10" s="28"/>
      <c r="G10" s="28"/>
      <c r="H10" s="28"/>
      <c r="I10" s="28"/>
      <c r="J10" s="28"/>
      <c r="K10" s="31"/>
    </row>
    <row r="11" spans="1:11" ht="18.75" x14ac:dyDescent="0.25">
      <c r="A11" s="150" t="s">
        <v>16</v>
      </c>
      <c r="B11" s="150"/>
      <c r="C11" s="91" t="s">
        <v>120</v>
      </c>
      <c r="D11" s="91">
        <f t="shared" ref="D11:I11" si="1">SUM(D8:D10)</f>
        <v>0</v>
      </c>
      <c r="E11" s="91">
        <f t="shared" si="1"/>
        <v>0</v>
      </c>
      <c r="F11" s="91">
        <f t="shared" si="1"/>
        <v>0</v>
      </c>
      <c r="G11" s="91">
        <f t="shared" si="1"/>
        <v>0</v>
      </c>
      <c r="H11" s="91">
        <f t="shared" si="1"/>
        <v>0</v>
      </c>
      <c r="I11" s="91">
        <f t="shared" si="1"/>
        <v>0</v>
      </c>
      <c r="J11" s="91">
        <v>0</v>
      </c>
      <c r="K11" s="91">
        <f>SUM(K8:K10)</f>
        <v>0</v>
      </c>
    </row>
    <row r="13" spans="1:11" ht="18.75" x14ac:dyDescent="0.25">
      <c r="A13" s="8"/>
      <c r="B13" s="90" t="s">
        <v>47</v>
      </c>
      <c r="C13" s="14"/>
      <c r="D13" s="8"/>
      <c r="E13" s="8"/>
      <c r="F13" s="32"/>
      <c r="G13" s="32"/>
      <c r="H13" s="32"/>
      <c r="I13" s="8"/>
      <c r="J13" s="8"/>
      <c r="K13" s="32"/>
    </row>
    <row r="14" spans="1:11" ht="15" customHeight="1" x14ac:dyDescent="0.25">
      <c r="A14" s="201" t="s">
        <v>8</v>
      </c>
      <c r="B14" s="201" t="s">
        <v>24</v>
      </c>
      <c r="C14" s="201" t="s">
        <v>77</v>
      </c>
      <c r="D14" s="201" t="s">
        <v>49</v>
      </c>
      <c r="E14" s="201" t="s">
        <v>53</v>
      </c>
      <c r="F14" s="201" t="s">
        <v>116</v>
      </c>
      <c r="G14" s="206" t="s">
        <v>43</v>
      </c>
      <c r="H14" s="207"/>
      <c r="I14" s="207"/>
      <c r="J14" s="207"/>
      <c r="K14" s="208"/>
    </row>
    <row r="15" spans="1:11" ht="48.6" customHeight="1" x14ac:dyDescent="0.25">
      <c r="A15" s="201"/>
      <c r="B15" s="201"/>
      <c r="C15" s="201"/>
      <c r="D15" s="201"/>
      <c r="E15" s="201"/>
      <c r="F15" s="201"/>
      <c r="G15" s="212"/>
      <c r="H15" s="213"/>
      <c r="I15" s="213"/>
      <c r="J15" s="213"/>
      <c r="K15" s="214"/>
    </row>
    <row r="16" spans="1:11" ht="18.75" x14ac:dyDescent="0.25">
      <c r="A16" s="28">
        <v>1</v>
      </c>
      <c r="B16" s="30"/>
      <c r="C16" s="30"/>
      <c r="D16" s="28"/>
      <c r="E16" s="28"/>
      <c r="F16" s="28"/>
      <c r="G16" s="203"/>
      <c r="H16" s="204"/>
      <c r="I16" s="204"/>
      <c r="J16" s="204"/>
      <c r="K16" s="205"/>
    </row>
    <row r="17" spans="1:11" ht="18.75" x14ac:dyDescent="0.25">
      <c r="A17" s="28">
        <f>+A16+1</f>
        <v>2</v>
      </c>
      <c r="B17" s="30"/>
      <c r="C17" s="30"/>
      <c r="D17" s="28"/>
      <c r="E17" s="28"/>
      <c r="F17" s="28"/>
      <c r="G17" s="203"/>
      <c r="H17" s="204"/>
      <c r="I17" s="204"/>
      <c r="J17" s="204"/>
      <c r="K17" s="205"/>
    </row>
    <row r="18" spans="1:11" ht="18.75" x14ac:dyDescent="0.25">
      <c r="A18" s="28">
        <f t="shared" ref="A18" si="2">+A17+1</f>
        <v>3</v>
      </c>
      <c r="B18" s="30"/>
      <c r="C18" s="30"/>
      <c r="D18" s="28"/>
      <c r="E18" s="28"/>
      <c r="F18" s="28"/>
      <c r="G18" s="203"/>
      <c r="H18" s="204"/>
      <c r="I18" s="204"/>
      <c r="J18" s="204"/>
      <c r="K18" s="205"/>
    </row>
    <row r="19" spans="1:11" ht="18.75" x14ac:dyDescent="0.25">
      <c r="A19" s="150" t="s">
        <v>16</v>
      </c>
      <c r="B19" s="150"/>
      <c r="C19" s="91" t="s">
        <v>120</v>
      </c>
      <c r="D19" s="91">
        <f>SUM(D16:D18)</f>
        <v>0</v>
      </c>
      <c r="E19" s="91">
        <f>SUM(E16:E18)</f>
        <v>0</v>
      </c>
      <c r="F19" s="91">
        <f>SUM(F16:F18)</f>
        <v>0</v>
      </c>
      <c r="G19" s="203" t="s">
        <v>120</v>
      </c>
      <c r="H19" s="204"/>
      <c r="I19" s="204"/>
      <c r="J19" s="204"/>
      <c r="K19" s="205"/>
    </row>
    <row r="22" spans="1:11" ht="18.75" x14ac:dyDescent="0.25">
      <c r="A22" s="8"/>
      <c r="B22" s="90" t="s">
        <v>61</v>
      </c>
      <c r="C22" s="14"/>
      <c r="D22" s="8"/>
      <c r="E22" s="8"/>
      <c r="F22" s="32"/>
      <c r="G22" s="32"/>
      <c r="H22" s="32"/>
      <c r="I22" s="8"/>
      <c r="J22" s="8"/>
      <c r="K22" s="32"/>
    </row>
    <row r="23" spans="1:11" ht="16.5" customHeight="1" x14ac:dyDescent="0.25">
      <c r="A23" s="201" t="s">
        <v>8</v>
      </c>
      <c r="B23" s="201" t="s">
        <v>64</v>
      </c>
      <c r="C23" s="201" t="s">
        <v>77</v>
      </c>
      <c r="D23" s="201" t="s">
        <v>65</v>
      </c>
      <c r="E23" s="201" t="s">
        <v>62</v>
      </c>
      <c r="F23" s="201" t="s">
        <v>117</v>
      </c>
      <c r="G23" s="206" t="s">
        <v>63</v>
      </c>
      <c r="H23" s="207"/>
      <c r="I23" s="207"/>
      <c r="J23" s="207"/>
      <c r="K23" s="208"/>
    </row>
    <row r="24" spans="1:11" ht="16.5" customHeight="1" x14ac:dyDescent="0.25">
      <c r="A24" s="201"/>
      <c r="B24" s="201"/>
      <c r="C24" s="201"/>
      <c r="D24" s="201"/>
      <c r="E24" s="201"/>
      <c r="F24" s="201"/>
      <c r="G24" s="209"/>
      <c r="H24" s="210"/>
      <c r="I24" s="210"/>
      <c r="J24" s="210"/>
      <c r="K24" s="211"/>
    </row>
    <row r="25" spans="1:11" ht="16.5" customHeight="1" x14ac:dyDescent="0.25">
      <c r="A25" s="201"/>
      <c r="B25" s="201"/>
      <c r="C25" s="201"/>
      <c r="D25" s="201"/>
      <c r="E25" s="201"/>
      <c r="F25" s="201"/>
      <c r="G25" s="209"/>
      <c r="H25" s="210"/>
      <c r="I25" s="210"/>
      <c r="J25" s="210"/>
      <c r="K25" s="211"/>
    </row>
    <row r="26" spans="1:11" ht="16.5" customHeight="1" x14ac:dyDescent="0.25">
      <c r="A26" s="201"/>
      <c r="B26" s="201"/>
      <c r="C26" s="201"/>
      <c r="D26" s="201"/>
      <c r="E26" s="201"/>
      <c r="F26" s="201"/>
      <c r="G26" s="209"/>
      <c r="H26" s="210"/>
      <c r="I26" s="210"/>
      <c r="J26" s="210"/>
      <c r="K26" s="211"/>
    </row>
    <row r="27" spans="1:11" ht="34.5" customHeight="1" x14ac:dyDescent="0.25">
      <c r="A27" s="201"/>
      <c r="B27" s="201"/>
      <c r="C27" s="201"/>
      <c r="D27" s="201"/>
      <c r="E27" s="201"/>
      <c r="F27" s="201"/>
      <c r="G27" s="212"/>
      <c r="H27" s="213"/>
      <c r="I27" s="213"/>
      <c r="J27" s="213"/>
      <c r="K27" s="214"/>
    </row>
    <row r="28" spans="1:11" ht="46.5" customHeight="1" x14ac:dyDescent="0.25">
      <c r="A28" s="28">
        <f>+A27+1</f>
        <v>1</v>
      </c>
      <c r="B28" s="30" t="s">
        <v>190</v>
      </c>
      <c r="C28" s="30">
        <v>207243390</v>
      </c>
      <c r="D28" s="28" t="s">
        <v>234</v>
      </c>
      <c r="E28" s="105">
        <v>18.2</v>
      </c>
      <c r="F28" s="28">
        <v>15000000000</v>
      </c>
      <c r="G28" s="203" t="s">
        <v>233</v>
      </c>
      <c r="H28" s="204"/>
      <c r="I28" s="204"/>
      <c r="J28" s="204"/>
      <c r="K28" s="205"/>
    </row>
    <row r="29" spans="1:11" ht="58.5" customHeight="1" x14ac:dyDescent="0.25">
      <c r="A29" s="28">
        <f t="shared" ref="A29" si="3">+A28+1</f>
        <v>2</v>
      </c>
      <c r="B29" s="30" t="s">
        <v>191</v>
      </c>
      <c r="C29" s="30">
        <v>200547792</v>
      </c>
      <c r="D29" s="28" t="s">
        <v>189</v>
      </c>
      <c r="E29" s="105">
        <v>17.100000000000001</v>
      </c>
      <c r="F29" s="28">
        <v>3000000000</v>
      </c>
      <c r="G29" s="203" t="s">
        <v>188</v>
      </c>
      <c r="H29" s="204"/>
      <c r="I29" s="204"/>
      <c r="J29" s="204"/>
      <c r="K29" s="205"/>
    </row>
    <row r="30" spans="1:11" ht="18.75" x14ac:dyDescent="0.25">
      <c r="A30" s="150" t="s">
        <v>16</v>
      </c>
      <c r="B30" s="150"/>
      <c r="C30" s="91"/>
      <c r="D30" s="91"/>
      <c r="E30" s="91"/>
      <c r="F30" s="91">
        <v>18000000000</v>
      </c>
      <c r="G30" s="203" t="s">
        <v>120</v>
      </c>
      <c r="H30" s="204"/>
      <c r="I30" s="204"/>
      <c r="J30" s="204"/>
      <c r="K30" s="205"/>
    </row>
    <row r="32" spans="1:11" x14ac:dyDescent="0.2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</sheetData>
  <mergeCells count="37">
    <mergeCell ref="G16:K16"/>
    <mergeCell ref="G17:K17"/>
    <mergeCell ref="G18:K18"/>
    <mergeCell ref="G19:K19"/>
    <mergeCell ref="B6:B7"/>
    <mergeCell ref="C6:C7"/>
    <mergeCell ref="E6:E7"/>
    <mergeCell ref="G6:H6"/>
    <mergeCell ref="G14:K15"/>
    <mergeCell ref="A32:K32"/>
    <mergeCell ref="G30:K30"/>
    <mergeCell ref="A23:A27"/>
    <mergeCell ref="B23:B27"/>
    <mergeCell ref="D23:D27"/>
    <mergeCell ref="E23:E27"/>
    <mergeCell ref="F23:F27"/>
    <mergeCell ref="A30:B30"/>
    <mergeCell ref="C23:C27"/>
    <mergeCell ref="G23:K27"/>
    <mergeCell ref="G28:K28"/>
    <mergeCell ref="G29:K29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zoomScaleNormal="100" zoomScaleSheetLayoutView="100" workbookViewId="0">
      <selection activeCell="F5" sqref="F5:F6"/>
    </sheetView>
  </sheetViews>
  <sheetFormatPr defaultColWidth="9.140625" defaultRowHeight="15.75" x14ac:dyDescent="0.25"/>
  <cols>
    <col min="1" max="1" width="6" style="33" customWidth="1"/>
    <col min="2" max="2" width="17.28515625" style="33" customWidth="1"/>
    <col min="3" max="3" width="13.7109375" style="33" customWidth="1"/>
    <col min="4" max="7" width="20.85546875" style="33" customWidth="1"/>
    <col min="8" max="8" width="17.5703125" style="33" customWidth="1"/>
    <col min="9" max="9" width="19.28515625" style="33" customWidth="1"/>
    <col min="10" max="10" width="14" style="33" customWidth="1"/>
    <col min="11" max="13" width="18.7109375" style="33" customWidth="1"/>
    <col min="14" max="14" width="15.7109375" style="33" customWidth="1"/>
    <col min="15" max="19" width="15.7109375" style="34" customWidth="1"/>
    <col min="20" max="16384" width="9.140625" style="34"/>
  </cols>
  <sheetData>
    <row r="1" spans="1:10" ht="66.75" customHeight="1" x14ac:dyDescent="0.25">
      <c r="H1" s="215" t="s">
        <v>146</v>
      </c>
      <c r="I1" s="215"/>
      <c r="J1" s="215"/>
    </row>
    <row r="3" spans="1:10" s="33" customFormat="1" ht="73.5" customHeight="1" x14ac:dyDescent="0.25">
      <c r="A3" s="191" t="s">
        <v>334</v>
      </c>
      <c r="B3" s="191"/>
      <c r="C3" s="191"/>
      <c r="D3" s="191"/>
      <c r="E3" s="191"/>
      <c r="F3" s="191"/>
      <c r="G3" s="191"/>
      <c r="H3" s="191"/>
      <c r="I3" s="191"/>
      <c r="J3" s="191"/>
    </row>
    <row r="5" spans="1:10" s="33" customFormat="1" ht="47.25" customHeight="1" x14ac:dyDescent="0.25">
      <c r="A5" s="219" t="s">
        <v>118</v>
      </c>
      <c r="B5" s="219" t="s">
        <v>54</v>
      </c>
      <c r="C5" s="219" t="s">
        <v>119</v>
      </c>
      <c r="D5" s="216" t="s">
        <v>55</v>
      </c>
      <c r="E5" s="217"/>
      <c r="F5" s="220" t="s">
        <v>60</v>
      </c>
      <c r="G5" s="220" t="s">
        <v>58</v>
      </c>
      <c r="H5" s="220" t="s">
        <v>106</v>
      </c>
      <c r="I5" s="220" t="s">
        <v>107</v>
      </c>
      <c r="J5" s="220" t="s">
        <v>22</v>
      </c>
    </row>
    <row r="6" spans="1:10" s="33" customFormat="1" ht="60.75" customHeight="1" x14ac:dyDescent="0.25">
      <c r="A6" s="219"/>
      <c r="B6" s="219"/>
      <c r="C6" s="219"/>
      <c r="D6" s="58" t="s">
        <v>56</v>
      </c>
      <c r="E6" s="58" t="s">
        <v>57</v>
      </c>
      <c r="F6" s="221"/>
      <c r="G6" s="221"/>
      <c r="H6" s="221"/>
      <c r="I6" s="221"/>
      <c r="J6" s="221"/>
    </row>
    <row r="7" spans="1:10" s="33" customFormat="1" ht="15" x14ac:dyDescent="0.25">
      <c r="A7" s="37">
        <v>1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33" customFormat="1" ht="15" x14ac:dyDescent="0.25">
      <c r="A8" s="37">
        <v>2</v>
      </c>
      <c r="B8" s="35"/>
      <c r="C8" s="89" t="s">
        <v>120</v>
      </c>
      <c r="D8" s="35"/>
      <c r="E8" s="35"/>
      <c r="F8" s="35"/>
      <c r="G8" s="35"/>
      <c r="H8" s="35"/>
      <c r="I8" s="35"/>
      <c r="J8" s="35"/>
    </row>
    <row r="9" spans="1:10" s="33" customFormat="1" ht="15" x14ac:dyDescent="0.25">
      <c r="A9" s="37">
        <v>3</v>
      </c>
      <c r="B9" s="35"/>
      <c r="C9" s="89" t="s">
        <v>120</v>
      </c>
      <c r="D9" s="35"/>
      <c r="E9" s="35"/>
      <c r="F9" s="35"/>
      <c r="G9" s="35"/>
      <c r="H9" s="35"/>
      <c r="I9" s="35"/>
      <c r="J9" s="35"/>
    </row>
    <row r="10" spans="1:10" s="33" customFormat="1" ht="15" x14ac:dyDescent="0.25">
      <c r="A10" s="37">
        <v>4</v>
      </c>
      <c r="B10" s="35"/>
      <c r="C10" s="89" t="s">
        <v>120</v>
      </c>
      <c r="D10" s="35"/>
      <c r="E10" s="35"/>
      <c r="F10" s="35"/>
      <c r="G10" s="35"/>
      <c r="H10" s="35"/>
      <c r="I10" s="35"/>
      <c r="J10" s="35"/>
    </row>
    <row r="11" spans="1:10" s="33" customFormat="1" ht="15" x14ac:dyDescent="0.25">
      <c r="A11" s="37">
        <v>5</v>
      </c>
      <c r="B11" s="35"/>
      <c r="C11" s="89" t="s">
        <v>120</v>
      </c>
      <c r="D11" s="35"/>
      <c r="E11" s="35"/>
      <c r="F11" s="35"/>
      <c r="G11" s="35"/>
      <c r="H11" s="35"/>
      <c r="I11" s="35"/>
      <c r="J11" s="35"/>
    </row>
    <row r="13" spans="1:10" s="33" customFormat="1" ht="30.75" customHeight="1" x14ac:dyDescent="0.25">
      <c r="A13" s="59"/>
      <c r="B13" s="218" t="s">
        <v>59</v>
      </c>
      <c r="C13" s="218"/>
      <c r="D13" s="218"/>
      <c r="E13" s="218"/>
      <c r="F13" s="218"/>
      <c r="G13" s="218"/>
      <c r="H13" s="218"/>
      <c r="I13" s="218"/>
      <c r="J13" s="218"/>
    </row>
    <row r="14" spans="1:10" ht="18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86" t="s">
        <v>71</v>
      </c>
      <c r="B5" s="186"/>
      <c r="C5" s="186"/>
      <c r="D5" s="186"/>
    </row>
    <row r="7" spans="1:4" ht="25.5" x14ac:dyDescent="0.25">
      <c r="A7" s="63" t="s">
        <v>20</v>
      </c>
      <c r="B7" s="63" t="s">
        <v>79</v>
      </c>
      <c r="C7" s="63" t="s">
        <v>77</v>
      </c>
      <c r="D7" s="63" t="s">
        <v>78</v>
      </c>
    </row>
    <row r="8" spans="1:4" x14ac:dyDescent="0.25">
      <c r="A8" s="60">
        <v>1</v>
      </c>
      <c r="B8" s="60"/>
      <c r="C8" s="60"/>
      <c r="D8" s="60"/>
    </row>
    <row r="9" spans="1:4" x14ac:dyDescent="0.25">
      <c r="A9" s="60">
        <f>+A8+1</f>
        <v>2</v>
      </c>
      <c r="B9" s="61"/>
      <c r="C9" s="61"/>
      <c r="D9" s="62"/>
    </row>
    <row r="10" spans="1:4" x14ac:dyDescent="0.25">
      <c r="A10" s="60">
        <f t="shared" ref="A10:A17" si="0">+A9+1</f>
        <v>3</v>
      </c>
      <c r="B10" s="61"/>
      <c r="C10" s="61"/>
      <c r="D10" s="62"/>
    </row>
    <row r="11" spans="1:4" x14ac:dyDescent="0.25">
      <c r="A11" s="60">
        <f t="shared" si="0"/>
        <v>4</v>
      </c>
      <c r="B11" s="61"/>
      <c r="C11" s="61"/>
      <c r="D11" s="62"/>
    </row>
    <row r="12" spans="1:4" x14ac:dyDescent="0.25">
      <c r="A12" s="60">
        <f t="shared" si="0"/>
        <v>5</v>
      </c>
      <c r="B12" s="61"/>
      <c r="C12" s="61"/>
      <c r="D12" s="62"/>
    </row>
    <row r="13" spans="1:4" x14ac:dyDescent="0.25">
      <c r="A13" s="60">
        <f t="shared" si="0"/>
        <v>6</v>
      </c>
      <c r="B13" s="61"/>
      <c r="C13" s="61"/>
      <c r="D13" s="62"/>
    </row>
    <row r="14" spans="1:4" x14ac:dyDescent="0.25">
      <c r="A14" s="60">
        <f t="shared" si="0"/>
        <v>7</v>
      </c>
      <c r="B14" s="61"/>
      <c r="C14" s="61"/>
      <c r="D14" s="62"/>
    </row>
    <row r="15" spans="1:4" x14ac:dyDescent="0.25">
      <c r="A15" s="60">
        <f t="shared" si="0"/>
        <v>8</v>
      </c>
      <c r="B15" s="61"/>
      <c r="C15" s="61"/>
      <c r="D15" s="62"/>
    </row>
    <row r="16" spans="1:4" x14ac:dyDescent="0.25">
      <c r="A16" s="60">
        <f t="shared" si="0"/>
        <v>9</v>
      </c>
      <c r="B16" s="61"/>
      <c r="C16" s="61"/>
      <c r="D16" s="62"/>
    </row>
    <row r="17" spans="1:4" x14ac:dyDescent="0.25">
      <c r="A17" s="60">
        <f t="shared" si="0"/>
        <v>10</v>
      </c>
      <c r="B17" s="61"/>
      <c r="C17" s="61"/>
      <c r="D17" s="62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B12" sqref="B9:B12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3" width="27.42578125" style="8" customWidth="1"/>
    <col min="4" max="4" width="20.7109375" style="8" customWidth="1"/>
    <col min="5" max="5" width="16.140625" style="8" customWidth="1"/>
    <col min="6" max="6" width="20.7109375" style="8" customWidth="1"/>
    <col min="7" max="7" width="32.85546875" style="8" customWidth="1"/>
    <col min="8" max="17" width="15.7109375" style="8" customWidth="1"/>
    <col min="18" max="29" width="9.140625" style="8"/>
    <col min="30" max="16384" width="9.140625" style="9"/>
  </cols>
  <sheetData>
    <row r="1" spans="1:10" ht="75" customHeight="1" x14ac:dyDescent="0.3">
      <c r="F1" s="147" t="s">
        <v>167</v>
      </c>
      <c r="G1" s="148"/>
    </row>
    <row r="2" spans="1:10" x14ac:dyDescent="0.3">
      <c r="F2" s="149"/>
      <c r="G2" s="149"/>
    </row>
    <row r="3" spans="1:10" ht="4.5" customHeight="1" x14ac:dyDescent="0.3">
      <c r="F3" s="149"/>
      <c r="G3" s="149"/>
    </row>
    <row r="4" spans="1:10" x14ac:dyDescent="0.3">
      <c r="F4" s="149"/>
      <c r="G4" s="149"/>
    </row>
    <row r="5" spans="1:10" ht="3.75" customHeight="1" x14ac:dyDescent="0.3"/>
    <row r="6" spans="1:10" ht="57.6" customHeight="1" x14ac:dyDescent="0.3">
      <c r="A6" s="151" t="s">
        <v>318</v>
      </c>
      <c r="B6" s="151"/>
      <c r="C6" s="151"/>
      <c r="D6" s="151"/>
      <c r="E6" s="151"/>
      <c r="F6" s="151"/>
      <c r="G6" s="151"/>
    </row>
    <row r="7" spans="1:10" x14ac:dyDescent="0.3">
      <c r="A7" s="152" t="s">
        <v>7</v>
      </c>
      <c r="B7" s="152"/>
      <c r="C7" s="152"/>
      <c r="D7" s="152"/>
      <c r="E7" s="152"/>
      <c r="F7" s="152"/>
      <c r="G7" s="152"/>
    </row>
    <row r="8" spans="1:10" x14ac:dyDescent="0.3">
      <c r="G8" s="10" t="s">
        <v>303</v>
      </c>
    </row>
    <row r="9" spans="1:10" ht="32.450000000000003" customHeight="1" x14ac:dyDescent="0.3">
      <c r="A9" s="150" t="s">
        <v>8</v>
      </c>
      <c r="B9" s="150" t="s">
        <v>173</v>
      </c>
      <c r="C9" s="150" t="s">
        <v>168</v>
      </c>
      <c r="D9" s="150"/>
      <c r="E9" s="150"/>
      <c r="F9" s="150"/>
      <c r="G9" s="150"/>
      <c r="H9" s="106"/>
      <c r="I9" s="106"/>
      <c r="J9" s="106"/>
    </row>
    <row r="10" spans="1:10" x14ac:dyDescent="0.3">
      <c r="A10" s="150"/>
      <c r="B10" s="150"/>
      <c r="C10" s="150" t="s">
        <v>241</v>
      </c>
      <c r="D10" s="150" t="s">
        <v>0</v>
      </c>
      <c r="E10" s="150"/>
      <c r="F10" s="150"/>
      <c r="G10" s="150"/>
    </row>
    <row r="11" spans="1:10" ht="56.25" x14ac:dyDescent="0.3">
      <c r="A11" s="150"/>
      <c r="B11" s="150"/>
      <c r="C11" s="150"/>
      <c r="D11" s="108" t="s">
        <v>304</v>
      </c>
      <c r="E11" s="108" t="s">
        <v>305</v>
      </c>
      <c r="F11" s="108" t="s">
        <v>169</v>
      </c>
      <c r="G11" s="108"/>
    </row>
    <row r="12" spans="1:10" x14ac:dyDescent="0.3">
      <c r="A12" s="108"/>
      <c r="B12" s="108"/>
      <c r="C12" s="150"/>
      <c r="D12" s="150"/>
      <c r="E12" s="150"/>
      <c r="F12" s="150"/>
      <c r="G12" s="150"/>
    </row>
    <row r="13" spans="1:10" ht="66.75" customHeight="1" x14ac:dyDescent="0.3">
      <c r="A13" s="28">
        <v>1</v>
      </c>
      <c r="B13" s="30" t="s">
        <v>170</v>
      </c>
      <c r="C13" s="28">
        <v>12729979</v>
      </c>
      <c r="D13" s="28">
        <v>11523692.1</v>
      </c>
      <c r="E13" s="28">
        <v>11531827</v>
      </c>
      <c r="F13" s="28">
        <f>C13-D13</f>
        <v>1206286.9000000004</v>
      </c>
      <c r="G13" s="28"/>
    </row>
    <row r="14" spans="1:10" ht="60.75" customHeight="1" x14ac:dyDescent="0.3">
      <c r="A14" s="28">
        <f>+A13+1</f>
        <v>2</v>
      </c>
      <c r="B14" s="30" t="s">
        <v>171</v>
      </c>
      <c r="C14" s="28">
        <v>3192242</v>
      </c>
      <c r="D14" s="28">
        <v>2783207</v>
      </c>
      <c r="E14" s="28">
        <v>2783207</v>
      </c>
      <c r="F14" s="28">
        <v>395535</v>
      </c>
      <c r="G14" s="31"/>
    </row>
    <row r="15" spans="1:10" ht="28.5" customHeight="1" x14ac:dyDescent="0.3">
      <c r="A15" s="28">
        <f t="shared" ref="A15:A18" si="0">+A14+1</f>
        <v>3</v>
      </c>
      <c r="B15" s="30" t="s">
        <v>172</v>
      </c>
      <c r="C15" s="28">
        <v>7392148</v>
      </c>
      <c r="D15" s="28">
        <v>4644230</v>
      </c>
      <c r="E15" s="28">
        <v>702694</v>
      </c>
      <c r="F15" s="28">
        <v>2747918</v>
      </c>
      <c r="G15" s="31"/>
    </row>
    <row r="16" spans="1:10" ht="28.5" hidden="1" customHeight="1" x14ac:dyDescent="0.3">
      <c r="A16" s="28">
        <f t="shared" si="0"/>
        <v>4</v>
      </c>
      <c r="B16" s="30"/>
      <c r="C16" s="108"/>
      <c r="D16" s="28"/>
      <c r="E16" s="28"/>
      <c r="F16" s="28"/>
      <c r="G16" s="31"/>
    </row>
    <row r="17" spans="1:29" ht="28.5" hidden="1" customHeight="1" x14ac:dyDescent="0.3">
      <c r="A17" s="28">
        <f t="shared" si="0"/>
        <v>5</v>
      </c>
      <c r="B17" s="30"/>
      <c r="C17" s="108"/>
      <c r="D17" s="28"/>
      <c r="E17" s="28"/>
      <c r="F17" s="28"/>
      <c r="G17" s="31"/>
    </row>
    <row r="18" spans="1:29" ht="28.5" hidden="1" customHeight="1" x14ac:dyDescent="0.3">
      <c r="A18" s="28">
        <f t="shared" si="0"/>
        <v>6</v>
      </c>
      <c r="B18" s="30"/>
      <c r="C18" s="108"/>
      <c r="D18" s="28"/>
      <c r="E18" s="28"/>
      <c r="F18" s="28"/>
      <c r="G18" s="31"/>
    </row>
    <row r="19" spans="1:29" ht="28.5" customHeight="1" x14ac:dyDescent="0.3">
      <c r="A19" s="28" t="s">
        <v>25</v>
      </c>
      <c r="B19" s="30"/>
      <c r="C19" s="108"/>
      <c r="D19" s="28"/>
      <c r="E19" s="28"/>
      <c r="F19" s="28"/>
      <c r="G19" s="31"/>
    </row>
    <row r="20" spans="1:29" s="15" customFormat="1" ht="28.5" customHeight="1" x14ac:dyDescent="0.3">
      <c r="A20" s="150" t="s">
        <v>16</v>
      </c>
      <c r="B20" s="150"/>
      <c r="C20" s="108">
        <f>SUM(C13:C19)</f>
        <v>23314369</v>
      </c>
      <c r="D20" s="108">
        <f>SUM(D13:D19)</f>
        <v>18951129.100000001</v>
      </c>
      <c r="E20" s="108">
        <f>SUM(E13:E19)</f>
        <v>15017728</v>
      </c>
      <c r="F20" s="108">
        <f>F13+F14+F15</f>
        <v>4349739.9000000004</v>
      </c>
      <c r="G20" s="108">
        <f>SUM(G13:G19)</f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3">
      <c r="A21" s="31"/>
      <c r="B21" s="31"/>
      <c r="C21" s="31"/>
      <c r="D21" s="31"/>
      <c r="E21" s="31"/>
      <c r="F21" s="31"/>
      <c r="G21" s="31"/>
    </row>
  </sheetData>
  <mergeCells count="13">
    <mergeCell ref="A7:G7"/>
    <mergeCell ref="F1:G1"/>
    <mergeCell ref="F2:G2"/>
    <mergeCell ref="F3:G3"/>
    <mergeCell ref="F4:G4"/>
    <mergeCell ref="A6:G6"/>
    <mergeCell ref="A20:B20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D10" sqref="D10"/>
    </sheetView>
  </sheetViews>
  <sheetFormatPr defaultColWidth="9.140625" defaultRowHeight="18.75" x14ac:dyDescent="0.25"/>
  <cols>
    <col min="1" max="1" width="8.140625" style="20" customWidth="1"/>
    <col min="2" max="2" width="15.28515625" style="22" customWidth="1"/>
    <col min="3" max="3" width="15.7109375" style="22" customWidth="1"/>
    <col min="4" max="4" width="19.85546875" style="20" customWidth="1"/>
    <col min="5" max="5" width="24.85546875" style="22" customWidth="1"/>
    <col min="6" max="8" width="15.7109375" style="22" customWidth="1"/>
    <col min="9" max="9" width="20.5703125" style="22" customWidth="1"/>
    <col min="10" max="10" width="17.5703125" style="22" customWidth="1"/>
    <col min="11" max="12" width="18.140625" style="22" customWidth="1"/>
    <col min="13" max="13" width="16.7109375" style="20" customWidth="1"/>
    <col min="14" max="16" width="15.7109375" style="20" customWidth="1"/>
    <col min="17" max="20" width="18.7109375" style="20" customWidth="1"/>
    <col min="21" max="26" width="15.7109375" style="20" customWidth="1"/>
    <col min="27" max="16384" width="9.140625" style="20"/>
  </cols>
  <sheetData>
    <row r="1" spans="1:16" ht="93" customHeight="1" x14ac:dyDescent="0.25">
      <c r="G1" s="153" t="s">
        <v>134</v>
      </c>
      <c r="H1" s="153"/>
      <c r="I1" s="153"/>
      <c r="J1" s="153"/>
      <c r="K1" s="155"/>
      <c r="L1" s="155"/>
    </row>
    <row r="2" spans="1:16" x14ac:dyDescent="0.25">
      <c r="K2" s="155"/>
      <c r="L2" s="155"/>
    </row>
    <row r="3" spans="1:16" ht="60" customHeight="1" x14ac:dyDescent="0.25">
      <c r="A3" s="161" t="s">
        <v>319</v>
      </c>
      <c r="B3" s="161"/>
      <c r="C3" s="161"/>
      <c r="D3" s="161"/>
      <c r="E3" s="161"/>
      <c r="F3" s="161"/>
      <c r="G3" s="161"/>
      <c r="H3" s="161"/>
      <c r="I3" s="161"/>
      <c r="J3" s="161"/>
      <c r="K3" s="26"/>
      <c r="L3" s="26"/>
      <c r="M3" s="21"/>
      <c r="N3" s="21"/>
      <c r="O3" s="21"/>
      <c r="P3" s="21"/>
    </row>
    <row r="4" spans="1:16" x14ac:dyDescent="0.25">
      <c r="J4" s="23"/>
      <c r="L4" s="20"/>
    </row>
    <row r="5" spans="1:16" ht="39.75" customHeight="1" x14ac:dyDescent="0.25">
      <c r="A5" s="158" t="s">
        <v>8</v>
      </c>
      <c r="B5" s="156" t="s">
        <v>80</v>
      </c>
      <c r="C5" s="156" t="s">
        <v>81</v>
      </c>
      <c r="D5" s="156" t="s">
        <v>82</v>
      </c>
      <c r="E5" s="156" t="s">
        <v>83</v>
      </c>
      <c r="F5" s="160" t="s">
        <v>96</v>
      </c>
      <c r="G5" s="160"/>
      <c r="H5" s="156" t="s">
        <v>103</v>
      </c>
      <c r="I5" s="156" t="s">
        <v>104</v>
      </c>
      <c r="J5" s="156" t="s">
        <v>127</v>
      </c>
      <c r="L5" s="23"/>
    </row>
    <row r="6" spans="1:16" ht="159.75" customHeight="1" x14ac:dyDescent="0.25">
      <c r="A6" s="159"/>
      <c r="B6" s="157"/>
      <c r="C6" s="157"/>
      <c r="D6" s="157"/>
      <c r="E6" s="157"/>
      <c r="F6" s="73" t="s">
        <v>102</v>
      </c>
      <c r="G6" s="73" t="s">
        <v>105</v>
      </c>
      <c r="H6" s="157"/>
      <c r="I6" s="157"/>
      <c r="J6" s="157"/>
      <c r="L6" s="23"/>
    </row>
    <row r="7" spans="1:16" s="95" customFormat="1" ht="45" customHeight="1" x14ac:dyDescent="0.25">
      <c r="A7" s="98"/>
      <c r="B7" s="162" t="s">
        <v>148</v>
      </c>
      <c r="C7" s="163"/>
      <c r="D7" s="163"/>
      <c r="E7" s="163"/>
      <c r="F7" s="163"/>
      <c r="G7" s="163"/>
      <c r="H7" s="163"/>
      <c r="I7" s="163"/>
      <c r="J7" s="164"/>
      <c r="K7" s="96"/>
      <c r="L7" s="97"/>
    </row>
    <row r="8" spans="1:16" ht="36.75" customHeight="1" x14ac:dyDescent="0.3">
      <c r="A8" s="77">
        <v>1</v>
      </c>
      <c r="B8" s="75"/>
      <c r="C8" s="75"/>
      <c r="D8" s="76"/>
      <c r="E8" s="75"/>
      <c r="F8" s="75"/>
      <c r="G8" s="75"/>
      <c r="H8" s="75"/>
      <c r="I8" s="75"/>
      <c r="J8" s="75"/>
      <c r="L8" s="23"/>
    </row>
    <row r="9" spans="1:16" ht="36.75" customHeight="1" x14ac:dyDescent="0.3">
      <c r="A9" s="77">
        <v>2</v>
      </c>
      <c r="B9" s="75"/>
      <c r="C9" s="75"/>
      <c r="D9" s="75"/>
      <c r="E9" s="75"/>
      <c r="F9" s="75"/>
      <c r="G9" s="75"/>
      <c r="H9" s="75"/>
      <c r="I9" s="75"/>
      <c r="J9" s="75"/>
      <c r="L9" s="23"/>
    </row>
    <row r="10" spans="1:16" ht="36.75" customHeight="1" x14ac:dyDescent="0.3">
      <c r="A10" s="77">
        <v>3</v>
      </c>
      <c r="B10" s="75"/>
      <c r="C10" s="75"/>
      <c r="D10" s="75"/>
      <c r="E10" s="75"/>
      <c r="F10" s="75"/>
      <c r="G10" s="75"/>
      <c r="H10" s="75"/>
      <c r="I10" s="75"/>
      <c r="J10" s="75"/>
      <c r="L10" s="23"/>
    </row>
    <row r="11" spans="1:16" ht="36.75" customHeight="1" x14ac:dyDescent="0.3">
      <c r="A11" s="77">
        <v>4</v>
      </c>
      <c r="B11" s="75"/>
      <c r="C11" s="75"/>
      <c r="D11" s="76"/>
      <c r="E11" s="75"/>
      <c r="F11" s="75"/>
      <c r="G11" s="75"/>
      <c r="H11" s="75"/>
      <c r="I11" s="75"/>
      <c r="J11" s="75"/>
      <c r="L11" s="23"/>
    </row>
    <row r="12" spans="1:16" x14ac:dyDescent="0.25">
      <c r="L12" s="23"/>
    </row>
    <row r="13" spans="1:16" ht="4.5" customHeight="1" x14ac:dyDescent="0.25">
      <c r="L13" s="23"/>
    </row>
    <row r="14" spans="1:16" ht="66.75" customHeight="1" x14ac:dyDescent="0.25">
      <c r="A14" s="154" t="s">
        <v>128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53"/>
      <c r="L14" s="53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6"/>
  <sheetViews>
    <sheetView zoomScaleNormal="100" workbookViewId="0">
      <pane xSplit="2" ySplit="6" topLeftCell="C19" activePane="bottomRight" state="frozen"/>
      <selection activeCell="F9" sqref="F9"/>
      <selection pane="topRight" activeCell="F9" sqref="F9"/>
      <selection pane="bottomLeft" activeCell="F9" sqref="F9"/>
      <selection pane="bottomRight" activeCell="C17" sqref="C17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73" t="s">
        <v>133</v>
      </c>
      <c r="F1" s="173"/>
    </row>
    <row r="2" spans="1:15" x14ac:dyDescent="0.25">
      <c r="A2" s="7"/>
      <c r="F2" s="78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76" t="s">
        <v>320</v>
      </c>
      <c r="B3" s="176"/>
      <c r="C3" s="176"/>
      <c r="D3" s="176"/>
      <c r="E3" s="176"/>
      <c r="F3" s="176"/>
      <c r="G3" s="1"/>
      <c r="H3" s="1"/>
      <c r="I3" s="1"/>
      <c r="J3" s="1"/>
    </row>
    <row r="4" spans="1:15" ht="17.45" customHeight="1" x14ac:dyDescent="0.25">
      <c r="F4" s="13"/>
    </row>
    <row r="5" spans="1:15" ht="29.25" customHeight="1" x14ac:dyDescent="0.25">
      <c r="A5" s="174" t="s">
        <v>8</v>
      </c>
      <c r="B5" s="174" t="s">
        <v>9</v>
      </c>
      <c r="C5" s="174" t="s">
        <v>97</v>
      </c>
      <c r="D5" s="172" t="s">
        <v>10</v>
      </c>
      <c r="E5" s="172"/>
      <c r="F5" s="174" t="s">
        <v>50</v>
      </c>
      <c r="K5" s="4"/>
    </row>
    <row r="6" spans="1:15" ht="35.25" customHeight="1" x14ac:dyDescent="0.25">
      <c r="A6" s="175"/>
      <c r="B6" s="175"/>
      <c r="C6" s="175"/>
      <c r="D6" s="16" t="s">
        <v>11</v>
      </c>
      <c r="E6" s="16" t="s">
        <v>12</v>
      </c>
      <c r="F6" s="175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66">
        <v>1</v>
      </c>
      <c r="B7" s="169" t="s">
        <v>13</v>
      </c>
      <c r="C7" s="80" t="s">
        <v>99</v>
      </c>
      <c r="D7" s="17">
        <v>1</v>
      </c>
      <c r="E7" s="17">
        <v>36240</v>
      </c>
      <c r="F7" s="17" t="s">
        <v>174</v>
      </c>
    </row>
    <row r="8" spans="1:15" ht="28.5" customHeight="1" x14ac:dyDescent="0.25">
      <c r="A8" s="167"/>
      <c r="B8" s="170"/>
      <c r="C8" s="81" t="s">
        <v>100</v>
      </c>
      <c r="D8" s="18"/>
      <c r="E8" s="18"/>
      <c r="F8" s="56"/>
    </row>
    <row r="9" spans="1:15" ht="20.25" customHeight="1" x14ac:dyDescent="0.25">
      <c r="A9" s="167"/>
      <c r="B9" s="170"/>
      <c r="C9" s="81" t="s">
        <v>101</v>
      </c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</row>
    <row r="10" spans="1:15" ht="34.5" customHeight="1" x14ac:dyDescent="0.25">
      <c r="A10" s="167"/>
      <c r="B10" s="170"/>
      <c r="C10" s="82" t="s">
        <v>98</v>
      </c>
      <c r="D10" s="19"/>
      <c r="E10" s="19"/>
      <c r="F10" s="19"/>
    </row>
    <row r="11" spans="1:15" ht="20.25" customHeight="1" x14ac:dyDescent="0.25">
      <c r="A11" s="166">
        <f>+A7+1</f>
        <v>2</v>
      </c>
      <c r="B11" s="169" t="s">
        <v>14</v>
      </c>
      <c r="C11" s="80" t="s">
        <v>99</v>
      </c>
      <c r="D11" s="17">
        <v>10</v>
      </c>
      <c r="E11" s="17">
        <v>254978</v>
      </c>
      <c r="F11" s="56" t="s">
        <v>174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2.5" customHeight="1" x14ac:dyDescent="0.25">
      <c r="A12" s="167"/>
      <c r="B12" s="170"/>
      <c r="C12" s="81" t="s">
        <v>100</v>
      </c>
      <c r="D12" s="18"/>
      <c r="E12" s="18"/>
      <c r="F12" s="56"/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67"/>
      <c r="B13" s="170"/>
      <c r="C13" s="83" t="s">
        <v>101</v>
      </c>
      <c r="D13" s="79"/>
      <c r="E13" s="79"/>
      <c r="F13" s="79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67"/>
      <c r="B14" s="170"/>
      <c r="C14" s="82" t="s">
        <v>98</v>
      </c>
      <c r="D14" s="19"/>
      <c r="E14" s="19"/>
      <c r="F14" s="19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66">
        <v>3</v>
      </c>
      <c r="B15" s="169" t="s">
        <v>15</v>
      </c>
      <c r="C15" s="80" t="s">
        <v>99</v>
      </c>
      <c r="D15" s="56">
        <v>12</v>
      </c>
      <c r="E15" s="56">
        <v>262000</v>
      </c>
      <c r="F15" s="56" t="s">
        <v>174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30" customHeight="1" x14ac:dyDescent="0.25">
      <c r="A16" s="167"/>
      <c r="B16" s="170"/>
      <c r="C16" s="81" t="s">
        <v>100</v>
      </c>
      <c r="D16" s="57"/>
      <c r="E16" s="57"/>
      <c r="F16" s="56"/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67"/>
      <c r="B17" s="170"/>
      <c r="C17" s="81" t="s">
        <v>101</v>
      </c>
      <c r="D17" s="57"/>
      <c r="E17" s="57"/>
      <c r="F17" s="57"/>
      <c r="G17" s="56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68"/>
      <c r="B18" s="171"/>
      <c r="C18" s="82" t="s">
        <v>98</v>
      </c>
      <c r="D18" s="19"/>
      <c r="E18" s="19"/>
      <c r="F18" s="19"/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66">
        <v>4</v>
      </c>
      <c r="B19" s="169" t="s">
        <v>51</v>
      </c>
      <c r="C19" s="80" t="s">
        <v>99</v>
      </c>
      <c r="D19" s="17">
        <v>255</v>
      </c>
      <c r="E19" s="17">
        <v>3575</v>
      </c>
      <c r="F19" s="56" t="s">
        <v>174</v>
      </c>
    </row>
    <row r="20" spans="1:15" ht="28.5" customHeight="1" x14ac:dyDescent="0.25">
      <c r="A20" s="167"/>
      <c r="B20" s="170"/>
      <c r="C20" s="81" t="s">
        <v>100</v>
      </c>
      <c r="D20" s="18">
        <v>4499</v>
      </c>
      <c r="E20" s="18">
        <v>118058</v>
      </c>
      <c r="F20" s="56" t="s">
        <v>174</v>
      </c>
    </row>
    <row r="21" spans="1:15" ht="20.25" customHeight="1" x14ac:dyDescent="0.25">
      <c r="A21" s="167"/>
      <c r="B21" s="170"/>
      <c r="C21" s="81" t="s">
        <v>101</v>
      </c>
      <c r="D21" s="18"/>
      <c r="E21" s="18"/>
      <c r="F21" s="18"/>
    </row>
    <row r="22" spans="1:15" ht="20.25" customHeight="1" x14ac:dyDescent="0.25">
      <c r="A22" s="168"/>
      <c r="B22" s="171"/>
      <c r="C22" s="82" t="s">
        <v>98</v>
      </c>
      <c r="D22" s="19"/>
      <c r="E22" s="19"/>
      <c r="F22" s="19"/>
    </row>
    <row r="24" spans="1:15" ht="18.75" customHeight="1" x14ac:dyDescent="0.25">
      <c r="A24" s="165" t="s">
        <v>128</v>
      </c>
      <c r="B24" s="165"/>
      <c r="C24" s="165"/>
      <c r="D24" s="165"/>
      <c r="E24" s="165"/>
      <c r="F24" s="165"/>
      <c r="G24" s="53"/>
      <c r="H24" s="53"/>
      <c r="I24" s="53"/>
      <c r="J24" s="53"/>
      <c r="K24" s="53"/>
      <c r="L24" s="53"/>
      <c r="M24" s="53"/>
      <c r="N24" s="53"/>
    </row>
    <row r="25" spans="1:15" x14ac:dyDescent="0.25">
      <c r="A25" s="165"/>
      <c r="B25" s="165"/>
      <c r="C25" s="165"/>
      <c r="D25" s="165"/>
      <c r="E25" s="165"/>
      <c r="F25" s="165"/>
    </row>
    <row r="26" spans="1:15" ht="31.5" customHeight="1" x14ac:dyDescent="0.25">
      <c r="A26" s="165"/>
      <c r="B26" s="165"/>
      <c r="C26" s="165"/>
      <c r="D26" s="165"/>
      <c r="E26" s="165"/>
      <c r="F26" s="165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29"/>
  <sheetViews>
    <sheetView view="pageBreakPreview" zoomScale="85" zoomScaleNormal="85" zoomScaleSheetLayoutView="85" workbookViewId="0">
      <selection activeCell="F4" sqref="F4:F5"/>
    </sheetView>
  </sheetViews>
  <sheetFormatPr defaultColWidth="9.140625" defaultRowHeight="18.75" x14ac:dyDescent="0.25"/>
  <cols>
    <col min="1" max="1" width="19.5703125" style="24" customWidth="1"/>
    <col min="2" max="2" width="10.7109375" style="27" customWidth="1"/>
    <col min="3" max="3" width="24.28515625" style="24" bestFit="1" customWidth="1"/>
    <col min="4" max="5" width="19.85546875" style="27" customWidth="1"/>
    <col min="6" max="6" width="32.5703125" style="27" customWidth="1"/>
    <col min="7" max="7" width="26.7109375" style="27" customWidth="1"/>
    <col min="8" max="8" width="17" style="27" bestFit="1" customWidth="1"/>
    <col min="9" max="9" width="17.85546875" style="27" customWidth="1"/>
    <col min="10" max="10" width="15.7109375" style="27" customWidth="1"/>
    <col min="11" max="11" width="18.140625" style="27" customWidth="1"/>
    <col min="12" max="12" width="30.42578125" style="27" customWidth="1"/>
    <col min="13" max="13" width="16.7109375" style="24" customWidth="1"/>
    <col min="14" max="15" width="15.7109375" style="24" customWidth="1"/>
    <col min="16" max="19" width="18.7109375" style="24" customWidth="1"/>
    <col min="20" max="25" width="15.7109375" style="24" customWidth="1"/>
    <col min="26" max="16384" width="9.140625" style="24"/>
  </cols>
  <sheetData>
    <row r="1" spans="1:15" ht="107.25" customHeight="1" x14ac:dyDescent="0.25">
      <c r="I1" s="177" t="s">
        <v>135</v>
      </c>
      <c r="J1" s="177"/>
      <c r="K1" s="177"/>
      <c r="L1" s="177"/>
    </row>
    <row r="2" spans="1:15" ht="77.25" customHeight="1" x14ac:dyDescent="0.25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6"/>
      <c r="N2" s="26"/>
      <c r="O2" s="26"/>
    </row>
    <row r="3" spans="1:15" x14ac:dyDescent="0.25">
      <c r="L3" s="23"/>
    </row>
    <row r="4" spans="1:15" ht="49.5" customHeight="1" x14ac:dyDescent="0.25">
      <c r="A4" s="179" t="s">
        <v>8</v>
      </c>
      <c r="B4" s="179" t="s">
        <v>9</v>
      </c>
      <c r="C4" s="179" t="s">
        <v>1</v>
      </c>
      <c r="D4" s="179" t="s">
        <v>52</v>
      </c>
      <c r="E4" s="179" t="s">
        <v>5</v>
      </c>
      <c r="F4" s="179" t="s">
        <v>6</v>
      </c>
      <c r="G4" s="180" t="s">
        <v>96</v>
      </c>
      <c r="H4" s="180"/>
      <c r="I4" s="179" t="s">
        <v>2</v>
      </c>
      <c r="J4" s="179" t="s">
        <v>3</v>
      </c>
      <c r="K4" s="179" t="s">
        <v>4</v>
      </c>
      <c r="L4" s="179" t="s">
        <v>108</v>
      </c>
      <c r="M4" s="12"/>
    </row>
    <row r="5" spans="1:15" ht="129" customHeight="1" x14ac:dyDescent="0.25">
      <c r="A5" s="179"/>
      <c r="B5" s="179"/>
      <c r="C5" s="179"/>
      <c r="D5" s="179"/>
      <c r="E5" s="179"/>
      <c r="F5" s="179"/>
      <c r="G5" s="117" t="s">
        <v>102</v>
      </c>
      <c r="H5" s="117" t="s">
        <v>105</v>
      </c>
      <c r="I5" s="179"/>
      <c r="J5" s="179"/>
      <c r="K5" s="179"/>
      <c r="L5" s="179"/>
      <c r="M5" s="12"/>
    </row>
    <row r="6" spans="1:15" ht="45.75" customHeight="1" x14ac:dyDescent="0.25">
      <c r="A6" s="25">
        <v>1</v>
      </c>
      <c r="B6" s="99" t="s">
        <v>149</v>
      </c>
      <c r="C6" s="25" t="s">
        <v>309</v>
      </c>
      <c r="D6" s="25" t="s">
        <v>174</v>
      </c>
      <c r="E6" s="25" t="s">
        <v>181</v>
      </c>
      <c r="F6" s="123" t="s">
        <v>310</v>
      </c>
      <c r="G6" s="111" t="s">
        <v>311</v>
      </c>
      <c r="H6" s="25"/>
      <c r="I6" s="25" t="s">
        <v>152</v>
      </c>
      <c r="J6" s="25">
        <v>4</v>
      </c>
      <c r="K6" s="101">
        <v>640</v>
      </c>
      <c r="L6" s="142">
        <f>K6*J6</f>
        <v>2560</v>
      </c>
      <c r="M6" s="12"/>
    </row>
    <row r="7" spans="1:15" ht="33" customHeight="1" x14ac:dyDescent="0.25">
      <c r="A7" s="25">
        <v>2</v>
      </c>
      <c r="B7" s="99" t="s">
        <v>149</v>
      </c>
      <c r="C7" s="140" t="s">
        <v>313</v>
      </c>
      <c r="D7" s="25" t="s">
        <v>174</v>
      </c>
      <c r="E7" s="25" t="s">
        <v>181</v>
      </c>
      <c r="F7" s="112" t="s">
        <v>314</v>
      </c>
      <c r="G7" s="111" t="s">
        <v>312</v>
      </c>
      <c r="H7" s="25"/>
      <c r="I7" s="25" t="s">
        <v>152</v>
      </c>
      <c r="J7" s="25">
        <v>1</v>
      </c>
      <c r="K7" s="101">
        <v>36240</v>
      </c>
      <c r="L7" s="142">
        <v>36240</v>
      </c>
      <c r="M7" s="12"/>
    </row>
    <row r="8" spans="1:15" ht="37.5" x14ac:dyDescent="0.25">
      <c r="A8" s="25">
        <v>3</v>
      </c>
      <c r="B8" s="99" t="s">
        <v>175</v>
      </c>
      <c r="C8" s="25" t="s">
        <v>176</v>
      </c>
      <c r="D8" s="25" t="s">
        <v>174</v>
      </c>
      <c r="E8" s="25" t="s">
        <v>177</v>
      </c>
      <c r="F8" s="100" t="s">
        <v>178</v>
      </c>
      <c r="G8" s="119" t="s">
        <v>179</v>
      </c>
      <c r="H8" s="25">
        <v>307608573</v>
      </c>
      <c r="I8" s="25" t="s">
        <v>152</v>
      </c>
      <c r="J8" s="25">
        <v>1</v>
      </c>
      <c r="K8" s="25">
        <v>195000</v>
      </c>
      <c r="L8" s="143">
        <v>195000</v>
      </c>
      <c r="M8" s="12"/>
    </row>
    <row r="9" spans="1:15" ht="37.5" x14ac:dyDescent="0.25">
      <c r="A9" s="25">
        <v>4</v>
      </c>
      <c r="B9" s="99" t="s">
        <v>175</v>
      </c>
      <c r="C9" s="25" t="s">
        <v>180</v>
      </c>
      <c r="D9" s="25" t="s">
        <v>150</v>
      </c>
      <c r="E9" s="25" t="s">
        <v>181</v>
      </c>
      <c r="F9" s="100" t="s">
        <v>182</v>
      </c>
      <c r="G9" s="121" t="s">
        <v>183</v>
      </c>
      <c r="H9" s="25">
        <v>207108652</v>
      </c>
      <c r="I9" s="25" t="s">
        <v>152</v>
      </c>
      <c r="J9" s="25">
        <v>1</v>
      </c>
      <c r="K9" s="25">
        <v>21100</v>
      </c>
      <c r="L9" s="143">
        <v>21100</v>
      </c>
      <c r="M9" s="12"/>
    </row>
    <row r="10" spans="1:15" ht="56.25" x14ac:dyDescent="0.25">
      <c r="A10" s="25">
        <v>5</v>
      </c>
      <c r="B10" s="99" t="s">
        <v>175</v>
      </c>
      <c r="C10" s="25" t="s">
        <v>184</v>
      </c>
      <c r="D10" s="25" t="s">
        <v>174</v>
      </c>
      <c r="E10" s="25" t="s">
        <v>185</v>
      </c>
      <c r="F10" s="100" t="s">
        <v>186</v>
      </c>
      <c r="G10" s="119" t="s">
        <v>187</v>
      </c>
      <c r="H10" s="25">
        <v>303055063</v>
      </c>
      <c r="I10" s="25" t="s">
        <v>152</v>
      </c>
      <c r="J10" s="25">
        <v>8</v>
      </c>
      <c r="K10" s="25">
        <v>329.8</v>
      </c>
      <c r="L10" s="143">
        <f>K10*J10</f>
        <v>2638.4</v>
      </c>
      <c r="M10" s="12"/>
    </row>
    <row r="11" spans="1:15" ht="37.5" x14ac:dyDescent="0.25">
      <c r="A11" s="25">
        <v>6</v>
      </c>
      <c r="B11" s="99" t="s">
        <v>235</v>
      </c>
      <c r="C11" s="124" t="s">
        <v>236</v>
      </c>
      <c r="D11" s="25" t="s">
        <v>174</v>
      </c>
      <c r="E11" s="25" t="s">
        <v>151</v>
      </c>
      <c r="F11" s="100" t="s">
        <v>237</v>
      </c>
      <c r="G11" s="119" t="s">
        <v>238</v>
      </c>
      <c r="H11" s="25">
        <v>302551753</v>
      </c>
      <c r="I11" s="25" t="s">
        <v>152</v>
      </c>
      <c r="J11" s="25">
        <v>2</v>
      </c>
      <c r="K11" s="25">
        <v>598</v>
      </c>
      <c r="L11" s="143">
        <v>1196</v>
      </c>
      <c r="M11" s="12"/>
    </row>
    <row r="12" spans="1:15" ht="47.25" x14ac:dyDescent="0.25">
      <c r="A12" s="25">
        <v>7</v>
      </c>
      <c r="B12" s="99" t="s">
        <v>235</v>
      </c>
      <c r="C12" s="116" t="s">
        <v>184</v>
      </c>
      <c r="D12" s="25" t="s">
        <v>174</v>
      </c>
      <c r="E12" s="25" t="s">
        <v>151</v>
      </c>
      <c r="F12" s="100" t="s">
        <v>239</v>
      </c>
      <c r="G12" s="119" t="s">
        <v>187</v>
      </c>
      <c r="H12" s="25">
        <v>303055063</v>
      </c>
      <c r="I12" s="25" t="s">
        <v>152</v>
      </c>
      <c r="J12" s="25">
        <v>10</v>
      </c>
      <c r="K12" s="141">
        <v>326.60000000000002</v>
      </c>
      <c r="L12" s="143">
        <f>K12*J12</f>
        <v>3266</v>
      </c>
      <c r="M12" s="12"/>
    </row>
    <row r="13" spans="1:15" ht="93.75" customHeight="1" x14ac:dyDescent="0.25">
      <c r="A13" s="25">
        <v>8</v>
      </c>
      <c r="B13" s="118" t="s">
        <v>281</v>
      </c>
      <c r="C13" s="125" t="s">
        <v>250</v>
      </c>
      <c r="D13" s="25" t="s">
        <v>174</v>
      </c>
      <c r="E13" s="25" t="s">
        <v>151</v>
      </c>
      <c r="F13" s="100" t="s">
        <v>259</v>
      </c>
      <c r="G13" s="99" t="s">
        <v>251</v>
      </c>
      <c r="H13" s="25">
        <v>309822814</v>
      </c>
      <c r="I13" s="25" t="s">
        <v>152</v>
      </c>
      <c r="J13" s="25">
        <v>1</v>
      </c>
      <c r="K13" s="127">
        <v>3628</v>
      </c>
      <c r="L13" s="143">
        <v>3628</v>
      </c>
      <c r="M13" s="12"/>
    </row>
    <row r="14" spans="1:15" ht="93" customHeight="1" x14ac:dyDescent="0.25">
      <c r="A14" s="25">
        <v>9</v>
      </c>
      <c r="B14" s="118" t="s">
        <v>281</v>
      </c>
      <c r="C14" s="126" t="s">
        <v>253</v>
      </c>
      <c r="D14" s="25" t="s">
        <v>174</v>
      </c>
      <c r="E14" s="25" t="s">
        <v>151</v>
      </c>
      <c r="F14" s="25" t="s">
        <v>255</v>
      </c>
      <c r="G14" s="137" t="s">
        <v>254</v>
      </c>
      <c r="H14" s="122">
        <v>303207996</v>
      </c>
      <c r="I14" s="25" t="s">
        <v>152</v>
      </c>
      <c r="J14" s="25">
        <v>1</v>
      </c>
      <c r="K14" s="141">
        <v>799.9</v>
      </c>
      <c r="L14" s="144" t="s">
        <v>315</v>
      </c>
      <c r="M14" s="12"/>
    </row>
    <row r="15" spans="1:15" ht="93.75" customHeight="1" x14ac:dyDescent="0.25">
      <c r="A15" s="25">
        <v>10</v>
      </c>
      <c r="B15" s="118" t="s">
        <v>281</v>
      </c>
      <c r="C15" s="128" t="s">
        <v>257</v>
      </c>
      <c r="D15" s="25" t="s">
        <v>174</v>
      </c>
      <c r="E15" s="25" t="s">
        <v>151</v>
      </c>
      <c r="F15" s="25" t="s">
        <v>258</v>
      </c>
      <c r="G15" s="99" t="s">
        <v>256</v>
      </c>
      <c r="H15" s="122">
        <v>308713238</v>
      </c>
      <c r="I15" s="25" t="s">
        <v>152</v>
      </c>
      <c r="J15" s="25">
        <v>10</v>
      </c>
      <c r="K15" s="25">
        <v>598</v>
      </c>
      <c r="L15" s="143">
        <v>5980</v>
      </c>
      <c r="M15" s="12"/>
    </row>
    <row r="16" spans="1:15" ht="37.5" x14ac:dyDescent="0.25">
      <c r="A16" s="25">
        <v>11</v>
      </c>
      <c r="B16" s="118" t="s">
        <v>281</v>
      </c>
      <c r="C16" s="103" t="s">
        <v>260</v>
      </c>
      <c r="D16" s="25" t="s">
        <v>174</v>
      </c>
      <c r="E16" s="25" t="s">
        <v>151</v>
      </c>
      <c r="F16" s="25" t="s">
        <v>261</v>
      </c>
      <c r="G16" s="99" t="s">
        <v>256</v>
      </c>
      <c r="H16" s="122">
        <v>308713238</v>
      </c>
      <c r="I16" s="25" t="s">
        <v>152</v>
      </c>
      <c r="J16" s="25">
        <v>1</v>
      </c>
      <c r="K16" s="141">
        <v>1598.5</v>
      </c>
      <c r="L16" s="145">
        <v>1598.5</v>
      </c>
      <c r="M16" s="12"/>
    </row>
    <row r="17" spans="1:13" ht="93.75" customHeight="1" x14ac:dyDescent="0.25">
      <c r="A17" s="25">
        <v>12</v>
      </c>
      <c r="B17" s="118" t="s">
        <v>281</v>
      </c>
      <c r="C17" s="103" t="s">
        <v>263</v>
      </c>
      <c r="D17" s="25" t="s">
        <v>174</v>
      </c>
      <c r="E17" s="25" t="s">
        <v>151</v>
      </c>
      <c r="F17" s="25" t="s">
        <v>264</v>
      </c>
      <c r="G17" s="25" t="s">
        <v>262</v>
      </c>
      <c r="H17" s="25">
        <v>309530687</v>
      </c>
      <c r="I17" s="25" t="s">
        <v>152</v>
      </c>
      <c r="J17" s="25">
        <v>1</v>
      </c>
      <c r="K17" s="25">
        <v>18440</v>
      </c>
      <c r="L17" s="143">
        <v>18440</v>
      </c>
      <c r="M17" s="12"/>
    </row>
    <row r="18" spans="1:13" ht="93.75" customHeight="1" x14ac:dyDescent="0.25">
      <c r="A18" s="25">
        <v>13</v>
      </c>
      <c r="B18" s="118" t="s">
        <v>281</v>
      </c>
      <c r="C18" s="103" t="s">
        <v>266</v>
      </c>
      <c r="D18" s="25" t="s">
        <v>174</v>
      </c>
      <c r="E18" s="25" t="s">
        <v>151</v>
      </c>
      <c r="F18" s="25" t="s">
        <v>265</v>
      </c>
      <c r="G18" s="25" t="s">
        <v>196</v>
      </c>
      <c r="H18" s="25">
        <v>307048170</v>
      </c>
      <c r="I18" s="25" t="s">
        <v>152</v>
      </c>
      <c r="J18" s="25">
        <v>18</v>
      </c>
      <c r="K18" s="25">
        <v>2270</v>
      </c>
      <c r="L18" s="143">
        <f>K18*J18</f>
        <v>40860</v>
      </c>
      <c r="M18" s="12"/>
    </row>
    <row r="19" spans="1:13" ht="93.75" customHeight="1" x14ac:dyDescent="0.25">
      <c r="A19" s="25">
        <v>14</v>
      </c>
      <c r="B19" s="118" t="s">
        <v>281</v>
      </c>
      <c r="C19" s="103" t="s">
        <v>268</v>
      </c>
      <c r="D19" s="25" t="s">
        <v>174</v>
      </c>
      <c r="E19" s="25" t="s">
        <v>151</v>
      </c>
      <c r="F19" s="25" t="s">
        <v>270</v>
      </c>
      <c r="G19" s="25" t="s">
        <v>267</v>
      </c>
      <c r="H19" s="25">
        <v>200525875</v>
      </c>
      <c r="I19" s="25" t="s">
        <v>269</v>
      </c>
      <c r="J19" s="25">
        <v>2</v>
      </c>
      <c r="K19" s="141">
        <v>154991.20000000001</v>
      </c>
      <c r="L19" s="145">
        <v>309982.40000000002</v>
      </c>
      <c r="M19" s="12"/>
    </row>
    <row r="20" spans="1:13" ht="93.75" customHeight="1" x14ac:dyDescent="0.25">
      <c r="A20" s="25">
        <v>15</v>
      </c>
      <c r="B20" s="118" t="s">
        <v>281</v>
      </c>
      <c r="C20" s="103" t="s">
        <v>272</v>
      </c>
      <c r="D20" s="25" t="s">
        <v>174</v>
      </c>
      <c r="E20" s="25" t="s">
        <v>151</v>
      </c>
      <c r="F20" s="25" t="s">
        <v>273</v>
      </c>
      <c r="G20" s="25" t="s">
        <v>271</v>
      </c>
      <c r="H20" s="25">
        <v>308735463</v>
      </c>
      <c r="I20" s="25" t="s">
        <v>269</v>
      </c>
      <c r="J20" s="103">
        <v>6</v>
      </c>
      <c r="K20" s="103">
        <v>4900</v>
      </c>
      <c r="L20" s="143">
        <v>29400</v>
      </c>
      <c r="M20" s="12"/>
    </row>
    <row r="21" spans="1:13" ht="93.75" customHeight="1" x14ac:dyDescent="0.25">
      <c r="A21" s="25">
        <v>16</v>
      </c>
      <c r="B21" s="118" t="s">
        <v>281</v>
      </c>
      <c r="C21" s="103" t="s">
        <v>257</v>
      </c>
      <c r="D21" s="25" t="s">
        <v>174</v>
      </c>
      <c r="E21" s="25" t="s">
        <v>151</v>
      </c>
      <c r="F21" s="25" t="s">
        <v>274</v>
      </c>
      <c r="G21" s="25" t="s">
        <v>271</v>
      </c>
      <c r="H21" s="25">
        <v>308735463</v>
      </c>
      <c r="I21" s="25" t="s">
        <v>152</v>
      </c>
      <c r="J21" s="103">
        <v>6</v>
      </c>
      <c r="K21" s="103">
        <v>1166</v>
      </c>
      <c r="L21" s="143">
        <v>6996</v>
      </c>
      <c r="M21" s="12"/>
    </row>
    <row r="22" spans="1:13" ht="93.75" customHeight="1" x14ac:dyDescent="0.25">
      <c r="A22" s="25">
        <v>17</v>
      </c>
      <c r="B22" s="118" t="s">
        <v>281</v>
      </c>
      <c r="C22" s="103" t="s">
        <v>307</v>
      </c>
      <c r="D22" s="25" t="s">
        <v>174</v>
      </c>
      <c r="E22" s="25" t="s">
        <v>306</v>
      </c>
      <c r="F22" s="25" t="s">
        <v>276</v>
      </c>
      <c r="G22" s="139" t="s">
        <v>275</v>
      </c>
      <c r="H22" s="25">
        <v>306667519</v>
      </c>
      <c r="I22" s="25" t="s">
        <v>269</v>
      </c>
      <c r="J22" s="103">
        <v>70</v>
      </c>
      <c r="K22" s="103">
        <v>13150</v>
      </c>
      <c r="L22" s="143">
        <v>920500</v>
      </c>
      <c r="M22" s="12"/>
    </row>
    <row r="23" spans="1:13" ht="93.75" customHeight="1" x14ac:dyDescent="0.3">
      <c r="A23" s="25">
        <v>18</v>
      </c>
      <c r="B23" s="118" t="s">
        <v>281</v>
      </c>
      <c r="C23" s="146" t="s">
        <v>313</v>
      </c>
      <c r="D23" s="25" t="s">
        <v>174</v>
      </c>
      <c r="E23" s="25" t="s">
        <v>306</v>
      </c>
      <c r="F23" s="25" t="s">
        <v>276</v>
      </c>
      <c r="G23" s="139" t="s">
        <v>275</v>
      </c>
      <c r="H23" s="25">
        <v>306667519</v>
      </c>
      <c r="I23" s="25" t="s">
        <v>152</v>
      </c>
      <c r="J23" s="103">
        <v>40</v>
      </c>
      <c r="K23" s="103">
        <v>3750</v>
      </c>
      <c r="L23" s="143">
        <v>150000</v>
      </c>
      <c r="M23" s="12"/>
    </row>
    <row r="24" spans="1:13" ht="93.75" customHeight="1" x14ac:dyDescent="0.25">
      <c r="A24" s="25">
        <v>19</v>
      </c>
      <c r="B24" s="118" t="s">
        <v>281</v>
      </c>
      <c r="C24" s="103" t="s">
        <v>308</v>
      </c>
      <c r="D24" s="25" t="s">
        <v>174</v>
      </c>
      <c r="E24" s="25" t="s">
        <v>306</v>
      </c>
      <c r="F24" s="25" t="s">
        <v>276</v>
      </c>
      <c r="G24" s="139" t="s">
        <v>275</v>
      </c>
      <c r="H24" s="25">
        <v>306667519</v>
      </c>
      <c r="I24" s="25" t="s">
        <v>269</v>
      </c>
      <c r="J24" s="103">
        <v>70</v>
      </c>
      <c r="K24" s="103">
        <v>1000</v>
      </c>
      <c r="L24" s="143">
        <v>70000</v>
      </c>
      <c r="M24" s="12"/>
    </row>
    <row r="25" spans="1:13" ht="93.75" customHeight="1" x14ac:dyDescent="0.25">
      <c r="A25" s="25">
        <v>20</v>
      </c>
      <c r="B25" s="118" t="s">
        <v>281</v>
      </c>
      <c r="C25" s="103" t="s">
        <v>176</v>
      </c>
      <c r="D25" s="25" t="s">
        <v>174</v>
      </c>
      <c r="E25" s="25" t="s">
        <v>151</v>
      </c>
      <c r="F25" s="25" t="s">
        <v>280</v>
      </c>
      <c r="G25" s="139" t="s">
        <v>277</v>
      </c>
      <c r="H25" s="25">
        <v>306845462</v>
      </c>
      <c r="I25" s="25" t="s">
        <v>152</v>
      </c>
      <c r="J25" s="103">
        <v>1</v>
      </c>
      <c r="K25" s="138">
        <v>1750000</v>
      </c>
      <c r="L25" s="143">
        <v>1750000</v>
      </c>
      <c r="M25" s="12"/>
    </row>
    <row r="26" spans="1:13" ht="93.75" customHeight="1" x14ac:dyDescent="0.25">
      <c r="A26" s="25">
        <v>21</v>
      </c>
      <c r="B26" s="118" t="s">
        <v>281</v>
      </c>
      <c r="C26" s="103" t="s">
        <v>266</v>
      </c>
      <c r="D26" s="25" t="s">
        <v>174</v>
      </c>
      <c r="E26" s="25" t="s">
        <v>151</v>
      </c>
      <c r="F26" s="25" t="s">
        <v>279</v>
      </c>
      <c r="G26" s="25" t="s">
        <v>278</v>
      </c>
      <c r="H26" s="25">
        <v>308287032</v>
      </c>
      <c r="I26" s="25" t="s">
        <v>152</v>
      </c>
      <c r="J26" s="103">
        <v>1</v>
      </c>
      <c r="K26" s="103">
        <v>5600</v>
      </c>
      <c r="L26" s="143">
        <v>5600</v>
      </c>
      <c r="M26" s="12"/>
    </row>
    <row r="27" spans="1:13" x14ac:dyDescent="0.25">
      <c r="A27" s="25"/>
      <c r="B27" s="25"/>
      <c r="C27" s="12"/>
      <c r="D27" s="25"/>
      <c r="E27" s="25"/>
      <c r="F27" s="25"/>
      <c r="G27" s="25"/>
      <c r="H27" s="25"/>
      <c r="I27" s="25"/>
      <c r="J27" s="25"/>
      <c r="K27" s="25"/>
      <c r="L27" s="25">
        <f>SUM(L6:L26)</f>
        <v>3574985.3</v>
      </c>
    </row>
    <row r="28" spans="1:13" ht="14.25" customHeight="1" x14ac:dyDescent="0.25">
      <c r="A28" s="25"/>
    </row>
    <row r="29" spans="1:13" ht="54" customHeight="1" x14ac:dyDescent="0.25">
      <c r="A29" s="178" t="s">
        <v>128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</sheetData>
  <autoFilter ref="A4:Y27">
    <filterColumn colId="7" showButton="0"/>
  </autoFilter>
  <mergeCells count="14">
    <mergeCell ref="A2:L2"/>
    <mergeCell ref="I1:L1"/>
    <mergeCell ref="A29:L29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6" fitToHeight="0" orientation="landscape" r:id="rId1"/>
  <rowBreaks count="1" manualBreakCount="1">
    <brk id="1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11"/>
  <sheetViews>
    <sheetView view="pageBreakPreview" zoomScale="85" zoomScaleNormal="70" zoomScaleSheetLayoutView="85" workbookViewId="0">
      <selection activeCell="D5" sqref="D5:D6"/>
    </sheetView>
  </sheetViews>
  <sheetFormatPr defaultColWidth="9.140625" defaultRowHeight="18.75" x14ac:dyDescent="0.25"/>
  <cols>
    <col min="1" max="1" width="8.140625" style="20" customWidth="1"/>
    <col min="2" max="2" width="14.28515625" style="22" customWidth="1"/>
    <col min="3" max="3" width="25.28515625" style="20" customWidth="1"/>
    <col min="4" max="4" width="17" style="22" customWidth="1"/>
    <col min="5" max="5" width="18.140625" style="22" customWidth="1"/>
    <col min="6" max="6" width="24.7109375" style="22" customWidth="1"/>
    <col min="7" max="7" width="19.7109375" style="22" customWidth="1"/>
    <col min="8" max="8" width="29.140625" style="22" customWidth="1"/>
    <col min="9" max="9" width="17.85546875" style="22" customWidth="1"/>
    <col min="10" max="10" width="16.85546875" style="22" customWidth="1"/>
    <col min="11" max="12" width="18.140625" style="22" customWidth="1"/>
    <col min="13" max="13" width="16.7109375" style="20" customWidth="1"/>
    <col min="14" max="16" width="15.7109375" style="20" customWidth="1"/>
    <col min="17" max="20" width="18.7109375" style="20" customWidth="1"/>
    <col min="21" max="26" width="15.7109375" style="20" customWidth="1"/>
    <col min="27" max="16384" width="9.140625" style="20"/>
  </cols>
  <sheetData>
    <row r="1" spans="1:17" ht="74.25" customHeight="1" x14ac:dyDescent="0.25">
      <c r="I1" s="153" t="s">
        <v>136</v>
      </c>
      <c r="J1" s="153"/>
      <c r="K1" s="153"/>
      <c r="L1" s="153"/>
    </row>
    <row r="2" spans="1:17" x14ac:dyDescent="0.25">
      <c r="K2" s="184"/>
      <c r="L2" s="184"/>
    </row>
    <row r="3" spans="1:17" ht="81.75" customHeight="1" x14ac:dyDescent="0.25">
      <c r="A3" s="161" t="s">
        <v>322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21"/>
      <c r="N3" s="21"/>
      <c r="O3" s="21"/>
      <c r="P3" s="21"/>
    </row>
    <row r="4" spans="1:17" x14ac:dyDescent="0.25">
      <c r="L4" s="23"/>
    </row>
    <row r="5" spans="1:17" ht="45" customHeight="1" x14ac:dyDescent="0.25">
      <c r="A5" s="182" t="s">
        <v>8</v>
      </c>
      <c r="B5" s="182" t="s">
        <v>9</v>
      </c>
      <c r="C5" s="182" t="s">
        <v>1</v>
      </c>
      <c r="D5" s="182" t="s">
        <v>52</v>
      </c>
      <c r="E5" s="182" t="s">
        <v>5</v>
      </c>
      <c r="F5" s="182" t="s">
        <v>6</v>
      </c>
      <c r="G5" s="160" t="s">
        <v>96</v>
      </c>
      <c r="H5" s="160"/>
      <c r="I5" s="182" t="s">
        <v>2</v>
      </c>
      <c r="J5" s="182" t="s">
        <v>3</v>
      </c>
      <c r="K5" s="182" t="s">
        <v>4</v>
      </c>
      <c r="L5" s="182" t="s">
        <v>109</v>
      </c>
      <c r="Q5" s="24"/>
    </row>
    <row r="6" spans="1:17" ht="126.75" customHeight="1" x14ac:dyDescent="0.25">
      <c r="A6" s="183"/>
      <c r="B6" s="183"/>
      <c r="C6" s="183"/>
      <c r="D6" s="183"/>
      <c r="E6" s="183"/>
      <c r="F6" s="183"/>
      <c r="G6" s="84" t="s">
        <v>102</v>
      </c>
      <c r="H6" s="84" t="s">
        <v>105</v>
      </c>
      <c r="I6" s="183"/>
      <c r="J6" s="183"/>
      <c r="K6" s="183"/>
      <c r="L6" s="183"/>
    </row>
    <row r="7" spans="1:17" ht="57.75" customHeight="1" x14ac:dyDescent="0.25">
      <c r="A7" s="25">
        <v>1</v>
      </c>
      <c r="B7" s="25" t="s">
        <v>192</v>
      </c>
      <c r="C7" s="110" t="s">
        <v>193</v>
      </c>
      <c r="D7" s="25" t="s">
        <v>194</v>
      </c>
      <c r="E7" s="25" t="s">
        <v>195</v>
      </c>
      <c r="F7" s="25">
        <v>221110007047405</v>
      </c>
      <c r="G7" s="111" t="s">
        <v>196</v>
      </c>
      <c r="H7" s="109">
        <v>307048170</v>
      </c>
      <c r="I7" s="25" t="s">
        <v>152</v>
      </c>
      <c r="J7" s="25">
        <v>50</v>
      </c>
      <c r="K7" s="141">
        <v>31.2</v>
      </c>
      <c r="L7" s="25">
        <f>K7*J7</f>
        <v>1560</v>
      </c>
    </row>
    <row r="8" spans="1:17" ht="64.5" customHeight="1" x14ac:dyDescent="0.25">
      <c r="A8" s="25">
        <f t="shared" ref="A8:A9" si="0">+A7+1</f>
        <v>2</v>
      </c>
      <c r="B8" s="25" t="s">
        <v>192</v>
      </c>
      <c r="C8" s="111" t="s">
        <v>197</v>
      </c>
      <c r="D8" s="25" t="s">
        <v>194</v>
      </c>
      <c r="E8" s="25" t="s">
        <v>195</v>
      </c>
      <c r="F8" s="25">
        <v>221110007047405</v>
      </c>
      <c r="G8" s="111" t="s">
        <v>196</v>
      </c>
      <c r="H8" s="25">
        <v>307048170</v>
      </c>
      <c r="I8" s="25" t="s">
        <v>152</v>
      </c>
      <c r="J8" s="25">
        <v>15</v>
      </c>
      <c r="K8" s="141">
        <v>41.6</v>
      </c>
      <c r="L8" s="25">
        <f>K8*J8</f>
        <v>624</v>
      </c>
    </row>
    <row r="9" spans="1:17" ht="37.5" customHeight="1" x14ac:dyDescent="0.25">
      <c r="A9" s="25">
        <f t="shared" si="0"/>
        <v>3</v>
      </c>
      <c r="B9" s="25" t="s">
        <v>192</v>
      </c>
      <c r="C9" s="111" t="s">
        <v>198</v>
      </c>
      <c r="D9" s="25" t="s">
        <v>194</v>
      </c>
      <c r="E9" s="25" t="s">
        <v>195</v>
      </c>
      <c r="F9" s="25">
        <v>221110007047405</v>
      </c>
      <c r="G9" s="111" t="s">
        <v>196</v>
      </c>
      <c r="H9" s="25">
        <v>307048170</v>
      </c>
      <c r="I9" s="25" t="s">
        <v>152</v>
      </c>
      <c r="J9" s="25">
        <v>10</v>
      </c>
      <c r="K9" s="141">
        <v>4.16</v>
      </c>
      <c r="L9" s="25">
        <v>41.6</v>
      </c>
    </row>
    <row r="10" spans="1:17" s="95" customFormat="1" ht="37.5" customHeight="1" x14ac:dyDescent="0.25">
      <c r="A10" s="25">
        <v>4</v>
      </c>
      <c r="B10" s="25" t="s">
        <v>192</v>
      </c>
      <c r="C10" s="111" t="s">
        <v>199</v>
      </c>
      <c r="D10" s="25" t="s">
        <v>194</v>
      </c>
      <c r="E10" s="25" t="s">
        <v>195</v>
      </c>
      <c r="F10" s="25">
        <v>221110007047405</v>
      </c>
      <c r="G10" s="111" t="s">
        <v>196</v>
      </c>
      <c r="H10" s="25">
        <v>307048170</v>
      </c>
      <c r="I10" s="25" t="s">
        <v>152</v>
      </c>
      <c r="J10" s="25">
        <v>50</v>
      </c>
      <c r="K10" s="141">
        <v>1.5</v>
      </c>
      <c r="L10" s="25">
        <v>78</v>
      </c>
    </row>
    <row r="11" spans="1:17" s="95" customFormat="1" ht="37.5" customHeight="1" x14ac:dyDescent="0.25">
      <c r="A11" s="25">
        <v>5</v>
      </c>
      <c r="B11" s="113" t="s">
        <v>192</v>
      </c>
      <c r="C11" s="112" t="s">
        <v>200</v>
      </c>
      <c r="D11" s="102" t="s">
        <v>194</v>
      </c>
      <c r="E11" s="25" t="s">
        <v>195</v>
      </c>
      <c r="F11" s="25">
        <v>22111007047060</v>
      </c>
      <c r="G11" s="111" t="s">
        <v>196</v>
      </c>
      <c r="H11" s="25">
        <v>307048170</v>
      </c>
      <c r="I11" s="25" t="s">
        <v>152</v>
      </c>
      <c r="J11" s="25">
        <v>30</v>
      </c>
      <c r="K11" s="25">
        <v>120</v>
      </c>
      <c r="L11" s="25">
        <v>3600</v>
      </c>
    </row>
    <row r="12" spans="1:17" s="95" customFormat="1" ht="37.5" customHeight="1" x14ac:dyDescent="0.25">
      <c r="A12" s="25">
        <v>6</v>
      </c>
      <c r="B12" s="113" t="s">
        <v>192</v>
      </c>
      <c r="C12" s="112" t="s">
        <v>201</v>
      </c>
      <c r="D12" s="102" t="s">
        <v>194</v>
      </c>
      <c r="E12" s="25" t="s">
        <v>195</v>
      </c>
      <c r="F12" s="25">
        <v>22111007047060</v>
      </c>
      <c r="G12" s="111" t="s">
        <v>196</v>
      </c>
      <c r="H12" s="25">
        <v>307048170</v>
      </c>
      <c r="I12" s="25" t="s">
        <v>152</v>
      </c>
      <c r="J12" s="25">
        <v>50</v>
      </c>
      <c r="K12" s="141">
        <v>4.8</v>
      </c>
      <c r="L12" s="25">
        <v>240</v>
      </c>
    </row>
    <row r="13" spans="1:17" s="95" customFormat="1" ht="37.5" customHeight="1" x14ac:dyDescent="0.25">
      <c r="A13" s="25">
        <v>7</v>
      </c>
      <c r="B13" s="113" t="s">
        <v>192</v>
      </c>
      <c r="C13" s="114" t="s">
        <v>202</v>
      </c>
      <c r="D13" s="102" t="s">
        <v>194</v>
      </c>
      <c r="E13" s="25" t="s">
        <v>195</v>
      </c>
      <c r="F13" s="25">
        <v>22111007047060</v>
      </c>
      <c r="G13" s="111" t="s">
        <v>196</v>
      </c>
      <c r="H13" s="25">
        <v>307048170</v>
      </c>
      <c r="I13" s="25" t="s">
        <v>152</v>
      </c>
      <c r="J13" s="25">
        <v>15</v>
      </c>
      <c r="K13" s="141">
        <v>9.6</v>
      </c>
      <c r="L13" s="25">
        <v>144</v>
      </c>
    </row>
    <row r="14" spans="1:17" s="95" customFormat="1" ht="37.5" customHeight="1" x14ac:dyDescent="0.25">
      <c r="A14" s="25">
        <v>8</v>
      </c>
      <c r="B14" s="113" t="s">
        <v>192</v>
      </c>
      <c r="C14" s="110" t="s">
        <v>203</v>
      </c>
      <c r="D14" s="102" t="s">
        <v>194</v>
      </c>
      <c r="E14" s="25" t="s">
        <v>195</v>
      </c>
      <c r="F14" s="25">
        <v>22111007047060</v>
      </c>
      <c r="G14" s="111" t="s">
        <v>196</v>
      </c>
      <c r="H14" s="25">
        <v>307048170</v>
      </c>
      <c r="I14" s="25" t="s">
        <v>152</v>
      </c>
      <c r="J14" s="25">
        <v>20</v>
      </c>
      <c r="K14" s="141">
        <v>24</v>
      </c>
      <c r="L14" s="25">
        <v>480</v>
      </c>
    </row>
    <row r="15" spans="1:17" s="95" customFormat="1" ht="37.5" customHeight="1" x14ac:dyDescent="0.25">
      <c r="A15" s="25">
        <v>9</v>
      </c>
      <c r="B15" s="113" t="s">
        <v>192</v>
      </c>
      <c r="C15" s="110" t="s">
        <v>204</v>
      </c>
      <c r="D15" s="102" t="s">
        <v>194</v>
      </c>
      <c r="E15" s="25" t="s">
        <v>195</v>
      </c>
      <c r="F15" s="25">
        <v>22111007047060</v>
      </c>
      <c r="G15" s="111" t="s">
        <v>196</v>
      </c>
      <c r="H15" s="25">
        <v>307048170</v>
      </c>
      <c r="I15" s="25" t="s">
        <v>152</v>
      </c>
      <c r="J15" s="25">
        <v>30</v>
      </c>
      <c r="K15" s="141">
        <v>4.8</v>
      </c>
      <c r="L15" s="25">
        <v>144</v>
      </c>
    </row>
    <row r="16" spans="1:17" s="95" customFormat="1" ht="37.5" customHeight="1" x14ac:dyDescent="0.25">
      <c r="A16" s="25">
        <v>10</v>
      </c>
      <c r="B16" s="113" t="s">
        <v>192</v>
      </c>
      <c r="C16" s="110" t="s">
        <v>205</v>
      </c>
      <c r="D16" s="102" t="s">
        <v>194</v>
      </c>
      <c r="E16" s="25" t="s">
        <v>195</v>
      </c>
      <c r="F16" s="25">
        <v>22111007047060</v>
      </c>
      <c r="G16" s="111" t="s">
        <v>196</v>
      </c>
      <c r="H16" s="25">
        <v>307048170</v>
      </c>
      <c r="I16" s="25" t="s">
        <v>152</v>
      </c>
      <c r="J16" s="25">
        <v>10</v>
      </c>
      <c r="K16" s="141">
        <v>24</v>
      </c>
      <c r="L16" s="25">
        <v>240</v>
      </c>
    </row>
    <row r="17" spans="1:12" s="95" customFormat="1" ht="37.5" customHeight="1" x14ac:dyDescent="0.25">
      <c r="A17" s="25">
        <v>11</v>
      </c>
      <c r="B17" s="113" t="s">
        <v>192</v>
      </c>
      <c r="C17" s="115" t="s">
        <v>206</v>
      </c>
      <c r="D17" s="102" t="s">
        <v>194</v>
      </c>
      <c r="E17" s="25" t="s">
        <v>195</v>
      </c>
      <c r="F17" s="25">
        <v>22111007047060</v>
      </c>
      <c r="G17" s="111" t="s">
        <v>196</v>
      </c>
      <c r="H17" s="25">
        <v>307048170</v>
      </c>
      <c r="I17" s="25" t="s">
        <v>152</v>
      </c>
      <c r="J17" s="25">
        <v>10</v>
      </c>
      <c r="K17" s="141">
        <v>28</v>
      </c>
      <c r="L17" s="25">
        <v>280</v>
      </c>
    </row>
    <row r="18" spans="1:12" s="95" customFormat="1" ht="37.5" customHeight="1" x14ac:dyDescent="0.25">
      <c r="A18" s="25">
        <v>12</v>
      </c>
      <c r="B18" s="113" t="s">
        <v>192</v>
      </c>
      <c r="C18" s="110" t="s">
        <v>207</v>
      </c>
      <c r="D18" s="25" t="s">
        <v>194</v>
      </c>
      <c r="E18" s="25" t="s">
        <v>195</v>
      </c>
      <c r="F18" s="25">
        <v>22111007047060</v>
      </c>
      <c r="G18" s="111" t="s">
        <v>196</v>
      </c>
      <c r="H18" s="25">
        <v>307048170</v>
      </c>
      <c r="I18" s="25" t="s">
        <v>152</v>
      </c>
      <c r="J18" s="25">
        <v>10</v>
      </c>
      <c r="K18" s="141">
        <v>24</v>
      </c>
      <c r="L18" s="25">
        <v>240</v>
      </c>
    </row>
    <row r="19" spans="1:12" s="95" customFormat="1" ht="37.5" customHeight="1" x14ac:dyDescent="0.25">
      <c r="A19" s="25">
        <v>13</v>
      </c>
      <c r="B19" s="113" t="s">
        <v>192</v>
      </c>
      <c r="C19" s="110" t="s">
        <v>208</v>
      </c>
      <c r="D19" s="25" t="s">
        <v>194</v>
      </c>
      <c r="E19" s="25" t="s">
        <v>195</v>
      </c>
      <c r="F19" s="25">
        <v>22111007047630</v>
      </c>
      <c r="G19" s="111" t="s">
        <v>196</v>
      </c>
      <c r="H19" s="25">
        <v>307048170</v>
      </c>
      <c r="I19" s="25" t="s">
        <v>152</v>
      </c>
      <c r="J19" s="25">
        <v>250</v>
      </c>
      <c r="K19" s="141">
        <v>960</v>
      </c>
      <c r="L19" s="25">
        <v>240</v>
      </c>
    </row>
    <row r="20" spans="1:12" s="95" customFormat="1" ht="37.5" customHeight="1" x14ac:dyDescent="0.25">
      <c r="A20" s="25">
        <v>14</v>
      </c>
      <c r="B20" s="113" t="s">
        <v>192</v>
      </c>
      <c r="C20" s="116" t="s">
        <v>209</v>
      </c>
      <c r="D20" s="25" t="s">
        <v>194</v>
      </c>
      <c r="E20" s="25" t="s">
        <v>195</v>
      </c>
      <c r="F20" s="25">
        <v>22111007047630</v>
      </c>
      <c r="G20" s="111" t="s">
        <v>196</v>
      </c>
      <c r="H20" s="25">
        <v>307048170</v>
      </c>
      <c r="I20" s="25" t="s">
        <v>152</v>
      </c>
      <c r="J20" s="25">
        <v>50</v>
      </c>
      <c r="K20" s="141">
        <v>0.9</v>
      </c>
      <c r="L20" s="25">
        <v>48</v>
      </c>
    </row>
    <row r="21" spans="1:12" s="95" customFormat="1" ht="37.5" customHeight="1" x14ac:dyDescent="0.25">
      <c r="A21" s="25">
        <v>15</v>
      </c>
      <c r="B21" s="113" t="s">
        <v>192</v>
      </c>
      <c r="C21" s="110" t="s">
        <v>210</v>
      </c>
      <c r="D21" s="25" t="s">
        <v>194</v>
      </c>
      <c r="E21" s="25" t="s">
        <v>195</v>
      </c>
      <c r="F21" s="25">
        <v>22111008492933</v>
      </c>
      <c r="G21" s="111" t="s">
        <v>196</v>
      </c>
      <c r="H21" s="25">
        <v>307048170</v>
      </c>
      <c r="I21" s="25" t="s">
        <v>152</v>
      </c>
      <c r="J21" s="25">
        <v>125</v>
      </c>
      <c r="K21" s="141">
        <v>11.4</v>
      </c>
      <c r="L21" s="25">
        <v>1423.7</v>
      </c>
    </row>
    <row r="22" spans="1:12" s="95" customFormat="1" ht="37.5" customHeight="1" x14ac:dyDescent="0.25">
      <c r="A22" s="25">
        <v>16</v>
      </c>
      <c r="B22" s="113" t="s">
        <v>192</v>
      </c>
      <c r="C22" s="112" t="s">
        <v>212</v>
      </c>
      <c r="D22" s="102" t="s">
        <v>194</v>
      </c>
      <c r="E22" s="25" t="s">
        <v>195</v>
      </c>
      <c r="F22" s="25">
        <v>22111007047021</v>
      </c>
      <c r="G22" s="111" t="s">
        <v>211</v>
      </c>
      <c r="H22" s="25">
        <v>205201452</v>
      </c>
      <c r="I22" s="25" t="s">
        <v>152</v>
      </c>
      <c r="J22" s="25">
        <v>30</v>
      </c>
      <c r="K22" s="25">
        <v>2.5</v>
      </c>
      <c r="L22" s="25">
        <v>75</v>
      </c>
    </row>
    <row r="23" spans="1:12" s="95" customFormat="1" ht="37.5" customHeight="1" x14ac:dyDescent="0.25">
      <c r="A23" s="25">
        <v>17</v>
      </c>
      <c r="B23" s="113" t="s">
        <v>192</v>
      </c>
      <c r="C23" s="110" t="s">
        <v>213</v>
      </c>
      <c r="D23" s="102" t="s">
        <v>194</v>
      </c>
      <c r="E23" s="25" t="s">
        <v>195</v>
      </c>
      <c r="F23" s="25">
        <v>22111007047021</v>
      </c>
      <c r="G23" s="111" t="s">
        <v>211</v>
      </c>
      <c r="H23" s="25">
        <v>205201452</v>
      </c>
      <c r="I23" s="25" t="s">
        <v>152</v>
      </c>
      <c r="J23" s="25">
        <v>40</v>
      </c>
      <c r="K23" s="25">
        <v>4</v>
      </c>
      <c r="L23" s="25">
        <v>160</v>
      </c>
    </row>
    <row r="24" spans="1:12" s="95" customFormat="1" ht="37.5" customHeight="1" x14ac:dyDescent="0.25">
      <c r="A24" s="25">
        <v>18</v>
      </c>
      <c r="B24" s="113" t="s">
        <v>192</v>
      </c>
      <c r="C24" s="110" t="s">
        <v>214</v>
      </c>
      <c r="D24" s="102" t="s">
        <v>194</v>
      </c>
      <c r="E24" s="25" t="s">
        <v>195</v>
      </c>
      <c r="F24" s="25">
        <v>22111007047021</v>
      </c>
      <c r="G24" s="111" t="s">
        <v>211</v>
      </c>
      <c r="H24" s="25">
        <v>205201452</v>
      </c>
      <c r="I24" s="25" t="s">
        <v>152</v>
      </c>
      <c r="J24" s="25">
        <v>50</v>
      </c>
      <c r="K24" s="25">
        <v>6</v>
      </c>
      <c r="L24" s="25">
        <v>300</v>
      </c>
    </row>
    <row r="25" spans="1:12" s="95" customFormat="1" ht="37.5" customHeight="1" x14ac:dyDescent="0.25">
      <c r="A25" s="25">
        <v>19</v>
      </c>
      <c r="B25" s="113" t="s">
        <v>192</v>
      </c>
      <c r="C25" s="116" t="s">
        <v>215</v>
      </c>
      <c r="D25" s="102" t="s">
        <v>194</v>
      </c>
      <c r="E25" s="25" t="s">
        <v>195</v>
      </c>
      <c r="F25" s="25">
        <v>22111007047021</v>
      </c>
      <c r="G25" s="111" t="s">
        <v>211</v>
      </c>
      <c r="H25" s="25">
        <v>205201452</v>
      </c>
      <c r="I25" s="25" t="s">
        <v>152</v>
      </c>
      <c r="J25" s="25">
        <v>30</v>
      </c>
      <c r="K25" s="25">
        <v>3.5</v>
      </c>
      <c r="L25" s="25">
        <v>105</v>
      </c>
    </row>
    <row r="26" spans="1:12" s="95" customFormat="1" ht="59.25" customHeight="1" x14ac:dyDescent="0.25">
      <c r="A26" s="25">
        <v>20</v>
      </c>
      <c r="B26" s="113" t="s">
        <v>192</v>
      </c>
      <c r="C26" s="116" t="s">
        <v>216</v>
      </c>
      <c r="D26" s="102" t="s">
        <v>194</v>
      </c>
      <c r="E26" s="25" t="s">
        <v>195</v>
      </c>
      <c r="F26" s="25">
        <v>22111007047021</v>
      </c>
      <c r="G26" s="111" t="s">
        <v>211</v>
      </c>
      <c r="H26" s="25">
        <v>205201452</v>
      </c>
      <c r="I26" s="25" t="s">
        <v>152</v>
      </c>
      <c r="J26" s="25">
        <v>25</v>
      </c>
      <c r="K26" s="25">
        <v>11.5</v>
      </c>
      <c r="L26" s="25">
        <v>287.5</v>
      </c>
    </row>
    <row r="27" spans="1:12" s="95" customFormat="1" ht="37.5" customHeight="1" x14ac:dyDescent="0.25">
      <c r="A27" s="25">
        <v>21</v>
      </c>
      <c r="B27" s="113" t="s">
        <v>192</v>
      </c>
      <c r="C27" s="110" t="s">
        <v>217</v>
      </c>
      <c r="D27" s="102" t="s">
        <v>194</v>
      </c>
      <c r="E27" s="25" t="s">
        <v>195</v>
      </c>
      <c r="F27" s="25">
        <v>22111007047021</v>
      </c>
      <c r="G27" s="111" t="s">
        <v>211</v>
      </c>
      <c r="H27" s="25">
        <v>205201452</v>
      </c>
      <c r="I27" s="25" t="s">
        <v>152</v>
      </c>
      <c r="J27" s="25">
        <v>25</v>
      </c>
      <c r="K27" s="25">
        <v>7.5</v>
      </c>
      <c r="L27" s="25">
        <v>187.5</v>
      </c>
    </row>
    <row r="28" spans="1:12" s="95" customFormat="1" ht="37.5" customHeight="1" x14ac:dyDescent="0.25">
      <c r="A28" s="25">
        <v>22</v>
      </c>
      <c r="B28" s="113" t="s">
        <v>192</v>
      </c>
      <c r="C28" s="110" t="s">
        <v>219</v>
      </c>
      <c r="D28" s="102" t="s">
        <v>194</v>
      </c>
      <c r="E28" s="25" t="s">
        <v>195</v>
      </c>
      <c r="F28" s="25">
        <v>22111007047591</v>
      </c>
      <c r="G28" s="112" t="s">
        <v>218</v>
      </c>
      <c r="H28" s="25">
        <v>305295610</v>
      </c>
      <c r="I28" s="25" t="s">
        <v>152</v>
      </c>
      <c r="J28" s="25">
        <v>55</v>
      </c>
      <c r="K28" s="25">
        <v>16.64</v>
      </c>
      <c r="L28" s="25">
        <v>915.2</v>
      </c>
    </row>
    <row r="29" spans="1:12" s="95" customFormat="1" ht="37.5" customHeight="1" x14ac:dyDescent="0.25">
      <c r="A29" s="25">
        <v>23</v>
      </c>
      <c r="B29" s="113" t="s">
        <v>192</v>
      </c>
      <c r="C29" s="112" t="s">
        <v>220</v>
      </c>
      <c r="D29" s="102" t="s">
        <v>194</v>
      </c>
      <c r="E29" s="25" t="s">
        <v>195</v>
      </c>
      <c r="F29" s="25">
        <v>22111007047028</v>
      </c>
      <c r="G29" s="112" t="s">
        <v>218</v>
      </c>
      <c r="H29" s="25">
        <v>305295610</v>
      </c>
      <c r="I29" s="25" t="s">
        <v>152</v>
      </c>
      <c r="J29" s="25">
        <v>120</v>
      </c>
      <c r="K29" s="25">
        <v>16.5</v>
      </c>
      <c r="L29" s="25">
        <v>1980</v>
      </c>
    </row>
    <row r="30" spans="1:12" s="95" customFormat="1" ht="37.5" customHeight="1" x14ac:dyDescent="0.25">
      <c r="A30" s="25">
        <v>24</v>
      </c>
      <c r="B30" s="113" t="s">
        <v>192</v>
      </c>
      <c r="C30" s="112" t="s">
        <v>221</v>
      </c>
      <c r="D30" s="102" t="s">
        <v>194</v>
      </c>
      <c r="E30" s="25" t="s">
        <v>195</v>
      </c>
      <c r="F30" s="25">
        <v>22111007047028</v>
      </c>
      <c r="G30" s="112" t="s">
        <v>218</v>
      </c>
      <c r="H30" s="25">
        <v>305295610</v>
      </c>
      <c r="I30" s="25" t="s">
        <v>152</v>
      </c>
      <c r="J30" s="25">
        <v>50</v>
      </c>
      <c r="K30" s="25">
        <v>9.9</v>
      </c>
      <c r="L30" s="25">
        <v>495</v>
      </c>
    </row>
    <row r="31" spans="1:12" s="95" customFormat="1" ht="37.5" customHeight="1" x14ac:dyDescent="0.25">
      <c r="A31" s="25">
        <v>25</v>
      </c>
      <c r="B31" s="113" t="s">
        <v>192</v>
      </c>
      <c r="C31" s="112" t="s">
        <v>222</v>
      </c>
      <c r="D31" s="102" t="s">
        <v>194</v>
      </c>
      <c r="E31" s="25" t="s">
        <v>195</v>
      </c>
      <c r="F31" s="25">
        <v>22111007047028</v>
      </c>
      <c r="G31" s="112" t="s">
        <v>218</v>
      </c>
      <c r="H31" s="25">
        <v>305295610</v>
      </c>
      <c r="I31" s="25" t="s">
        <v>152</v>
      </c>
      <c r="J31" s="25">
        <v>25</v>
      </c>
      <c r="K31" s="25">
        <v>9.9</v>
      </c>
      <c r="L31" s="25">
        <v>247.5</v>
      </c>
    </row>
    <row r="32" spans="1:12" s="95" customFormat="1" ht="37.5" customHeight="1" x14ac:dyDescent="0.25">
      <c r="A32" s="25">
        <v>26</v>
      </c>
      <c r="B32" s="113" t="s">
        <v>192</v>
      </c>
      <c r="C32" s="112" t="s">
        <v>223</v>
      </c>
      <c r="D32" s="102" t="s">
        <v>194</v>
      </c>
      <c r="E32" s="25" t="s">
        <v>195</v>
      </c>
      <c r="F32" s="25">
        <v>22111007047028</v>
      </c>
      <c r="G32" s="112" t="s">
        <v>218</v>
      </c>
      <c r="H32" s="25">
        <v>305295610</v>
      </c>
      <c r="I32" s="25" t="s">
        <v>152</v>
      </c>
      <c r="J32" s="25">
        <v>20</v>
      </c>
      <c r="K32" s="25">
        <v>9.9</v>
      </c>
      <c r="L32" s="25">
        <v>198</v>
      </c>
    </row>
    <row r="33" spans="1:12" s="95" customFormat="1" ht="37.5" customHeight="1" x14ac:dyDescent="0.25">
      <c r="A33" s="25">
        <v>27</v>
      </c>
      <c r="B33" s="113" t="s">
        <v>192</v>
      </c>
      <c r="C33" s="112" t="s">
        <v>224</v>
      </c>
      <c r="D33" s="102" t="s">
        <v>194</v>
      </c>
      <c r="E33" s="25" t="s">
        <v>195</v>
      </c>
      <c r="F33" s="25">
        <v>22111007047028</v>
      </c>
      <c r="G33" s="112" t="s">
        <v>218</v>
      </c>
      <c r="H33" s="25">
        <v>305295610</v>
      </c>
      <c r="I33" s="25" t="s">
        <v>152</v>
      </c>
      <c r="J33" s="25">
        <v>20</v>
      </c>
      <c r="K33" s="25">
        <v>19.8</v>
      </c>
      <c r="L33" s="25">
        <v>396</v>
      </c>
    </row>
    <row r="34" spans="1:12" s="95" customFormat="1" ht="37.5" customHeight="1" x14ac:dyDescent="0.25">
      <c r="A34" s="25">
        <v>28</v>
      </c>
      <c r="B34" s="113" t="s">
        <v>192</v>
      </c>
      <c r="C34" s="112" t="s">
        <v>225</v>
      </c>
      <c r="D34" s="102" t="s">
        <v>194</v>
      </c>
      <c r="E34" s="25" t="s">
        <v>195</v>
      </c>
      <c r="F34" s="25">
        <v>22111007047028</v>
      </c>
      <c r="G34" s="112" t="s">
        <v>218</v>
      </c>
      <c r="H34" s="25">
        <v>305295610</v>
      </c>
      <c r="I34" s="25" t="s">
        <v>152</v>
      </c>
      <c r="J34" s="25">
        <v>60</v>
      </c>
      <c r="K34" s="25">
        <v>9.9</v>
      </c>
      <c r="L34" s="25">
        <v>594</v>
      </c>
    </row>
    <row r="35" spans="1:12" s="95" customFormat="1" ht="37.5" customHeight="1" x14ac:dyDescent="0.25">
      <c r="A35" s="25">
        <v>29</v>
      </c>
      <c r="B35" s="113" t="s">
        <v>192</v>
      </c>
      <c r="C35" s="112" t="s">
        <v>226</v>
      </c>
      <c r="D35" s="102" t="s">
        <v>194</v>
      </c>
      <c r="E35" s="25" t="s">
        <v>195</v>
      </c>
      <c r="F35" s="25">
        <v>22111007047028</v>
      </c>
      <c r="G35" s="112" t="s">
        <v>218</v>
      </c>
      <c r="H35" s="25">
        <v>305295610</v>
      </c>
      <c r="I35" s="25" t="s">
        <v>152</v>
      </c>
      <c r="J35" s="25">
        <v>60</v>
      </c>
      <c r="K35" s="25">
        <v>5.28</v>
      </c>
      <c r="L35" s="25">
        <v>316.8</v>
      </c>
    </row>
    <row r="36" spans="1:12" s="95" customFormat="1" ht="37.5" customHeight="1" x14ac:dyDescent="0.25">
      <c r="A36" s="25">
        <v>30</v>
      </c>
      <c r="B36" s="113" t="s">
        <v>192</v>
      </c>
      <c r="C36" s="112" t="s">
        <v>228</v>
      </c>
      <c r="D36" s="102" t="s">
        <v>194</v>
      </c>
      <c r="E36" s="25" t="s">
        <v>195</v>
      </c>
      <c r="F36" s="25">
        <v>22111007047614</v>
      </c>
      <c r="G36" s="111" t="s">
        <v>227</v>
      </c>
      <c r="H36" s="25">
        <v>309459806</v>
      </c>
      <c r="I36" s="25" t="s">
        <v>152</v>
      </c>
      <c r="J36" s="25">
        <v>15</v>
      </c>
      <c r="K36" s="25">
        <v>42</v>
      </c>
      <c r="L36" s="25">
        <v>630</v>
      </c>
    </row>
    <row r="37" spans="1:12" s="95" customFormat="1" ht="69.75" customHeight="1" x14ac:dyDescent="0.25">
      <c r="A37" s="25">
        <v>31</v>
      </c>
      <c r="B37" s="113" t="s">
        <v>192</v>
      </c>
      <c r="C37" s="116" t="s">
        <v>229</v>
      </c>
      <c r="D37" s="102" t="s">
        <v>230</v>
      </c>
      <c r="E37" s="25" t="s">
        <v>231</v>
      </c>
      <c r="F37" s="25">
        <v>22110031500075</v>
      </c>
      <c r="G37" s="111" t="s">
        <v>232</v>
      </c>
      <c r="H37" s="25">
        <v>511367418</v>
      </c>
      <c r="I37" s="25" t="s">
        <v>152</v>
      </c>
      <c r="J37" s="25">
        <v>10</v>
      </c>
      <c r="K37" s="25">
        <v>1100</v>
      </c>
      <c r="L37" s="25">
        <v>11000</v>
      </c>
    </row>
    <row r="38" spans="1:12" s="95" customFormat="1" ht="69.75" customHeight="1" x14ac:dyDescent="0.25">
      <c r="A38" s="25">
        <v>32</v>
      </c>
      <c r="B38" s="25" t="s">
        <v>192</v>
      </c>
      <c r="C38" s="110" t="s">
        <v>210</v>
      </c>
      <c r="D38" s="25" t="s">
        <v>194</v>
      </c>
      <c r="E38" s="25" t="s">
        <v>195</v>
      </c>
      <c r="F38" s="25">
        <v>22111008494933</v>
      </c>
      <c r="G38" s="111" t="s">
        <v>196</v>
      </c>
      <c r="H38" s="104">
        <v>307048170</v>
      </c>
      <c r="I38" s="25" t="s">
        <v>152</v>
      </c>
      <c r="J38" s="25">
        <v>125</v>
      </c>
      <c r="K38" s="25">
        <v>11.39</v>
      </c>
      <c r="L38" s="25">
        <v>1423.75</v>
      </c>
    </row>
    <row r="39" spans="1:12" s="95" customFormat="1" ht="37.5" customHeight="1" x14ac:dyDescent="0.25">
      <c r="A39" s="25">
        <v>33</v>
      </c>
      <c r="B39" s="113" t="s">
        <v>240</v>
      </c>
      <c r="C39" s="110" t="s">
        <v>242</v>
      </c>
      <c r="D39" s="25" t="s">
        <v>194</v>
      </c>
      <c r="E39" s="25" t="s">
        <v>195</v>
      </c>
      <c r="F39" s="25">
        <v>22111008697044</v>
      </c>
      <c r="G39" s="111" t="s">
        <v>196</v>
      </c>
      <c r="H39" s="104">
        <v>307048170</v>
      </c>
      <c r="I39" s="25" t="s">
        <v>152</v>
      </c>
      <c r="J39" s="25">
        <v>10</v>
      </c>
      <c r="K39" s="25">
        <v>6.9</v>
      </c>
      <c r="L39" s="25">
        <v>69</v>
      </c>
    </row>
    <row r="40" spans="1:12" s="95" customFormat="1" ht="37.5" customHeight="1" x14ac:dyDescent="0.25">
      <c r="A40" s="25">
        <v>34</v>
      </c>
      <c r="B40" s="113" t="s">
        <v>240</v>
      </c>
      <c r="C40" s="110" t="s">
        <v>243</v>
      </c>
      <c r="D40" s="25" t="s">
        <v>194</v>
      </c>
      <c r="E40" s="25" t="s">
        <v>195</v>
      </c>
      <c r="F40" s="25">
        <v>22111008694735</v>
      </c>
      <c r="G40" s="111" t="s">
        <v>196</v>
      </c>
      <c r="H40" s="104">
        <v>307048170</v>
      </c>
      <c r="I40" s="25" t="s">
        <v>152</v>
      </c>
      <c r="J40" s="25">
        <v>20</v>
      </c>
      <c r="K40" s="25">
        <v>5.4</v>
      </c>
      <c r="L40" s="25">
        <v>108</v>
      </c>
    </row>
    <row r="41" spans="1:12" s="95" customFormat="1" ht="51" customHeight="1" x14ac:dyDescent="0.25">
      <c r="A41" s="25">
        <v>35</v>
      </c>
      <c r="B41" s="113" t="s">
        <v>244</v>
      </c>
      <c r="C41" s="110" t="s">
        <v>245</v>
      </c>
      <c r="D41" s="25" t="s">
        <v>194</v>
      </c>
      <c r="E41" s="25" t="s">
        <v>195</v>
      </c>
      <c r="F41" s="104">
        <v>22111008694738</v>
      </c>
      <c r="G41" s="111" t="s">
        <v>196</v>
      </c>
      <c r="H41" s="104">
        <v>307048170</v>
      </c>
      <c r="I41" s="25" t="s">
        <v>152</v>
      </c>
      <c r="J41" s="25">
        <v>20</v>
      </c>
      <c r="K41" s="25">
        <v>21.25</v>
      </c>
      <c r="L41" s="25">
        <v>425</v>
      </c>
    </row>
    <row r="42" spans="1:12" s="95" customFormat="1" ht="56.25" customHeight="1" x14ac:dyDescent="0.25">
      <c r="A42" s="25">
        <v>36</v>
      </c>
      <c r="B42" s="113" t="s">
        <v>244</v>
      </c>
      <c r="C42" s="110" t="s">
        <v>246</v>
      </c>
      <c r="D42" s="25" t="s">
        <v>194</v>
      </c>
      <c r="E42" s="25" t="s">
        <v>195</v>
      </c>
      <c r="F42" s="104">
        <v>22111008694730</v>
      </c>
      <c r="G42" s="111" t="s">
        <v>196</v>
      </c>
      <c r="H42" s="104">
        <v>307048170</v>
      </c>
      <c r="I42" s="25" t="s">
        <v>152</v>
      </c>
      <c r="J42" s="25">
        <v>10</v>
      </c>
      <c r="K42" s="25">
        <v>8.9</v>
      </c>
      <c r="L42" s="25">
        <v>89</v>
      </c>
    </row>
    <row r="43" spans="1:12" s="95" customFormat="1" ht="57.75" customHeight="1" x14ac:dyDescent="0.25">
      <c r="A43" s="25">
        <v>37</v>
      </c>
      <c r="B43" s="25" t="s">
        <v>244</v>
      </c>
      <c r="C43" s="129" t="s">
        <v>247</v>
      </c>
      <c r="D43" s="25" t="s">
        <v>194</v>
      </c>
      <c r="E43" s="25" t="s">
        <v>195</v>
      </c>
      <c r="F43" s="104">
        <v>22111008694739</v>
      </c>
      <c r="G43" s="111" t="s">
        <v>196</v>
      </c>
      <c r="H43" s="104">
        <v>307048170</v>
      </c>
      <c r="I43" s="25" t="s">
        <v>152</v>
      </c>
      <c r="J43" s="25">
        <v>120</v>
      </c>
      <c r="K43" s="25">
        <v>21.9</v>
      </c>
      <c r="L43" s="25">
        <v>2628</v>
      </c>
    </row>
    <row r="44" spans="1:12" s="95" customFormat="1" ht="37.5" customHeight="1" x14ac:dyDescent="0.25">
      <c r="A44" s="25">
        <v>38</v>
      </c>
      <c r="B44" s="25" t="s">
        <v>240</v>
      </c>
      <c r="C44" s="130" t="s">
        <v>243</v>
      </c>
      <c r="D44" s="25" t="s">
        <v>194</v>
      </c>
      <c r="E44" s="25" t="s">
        <v>195</v>
      </c>
      <c r="F44" s="25">
        <v>22111008694735</v>
      </c>
      <c r="G44" s="111" t="s">
        <v>196</v>
      </c>
      <c r="H44" s="104">
        <v>307048170</v>
      </c>
      <c r="I44" s="25" t="s">
        <v>152</v>
      </c>
      <c r="J44" s="25">
        <v>20</v>
      </c>
      <c r="K44" s="25">
        <v>5.4</v>
      </c>
      <c r="L44" s="25">
        <v>108</v>
      </c>
    </row>
    <row r="45" spans="1:12" s="95" customFormat="1" ht="37.5" customHeight="1" x14ac:dyDescent="0.25">
      <c r="A45" s="25">
        <v>39</v>
      </c>
      <c r="B45" s="25" t="s">
        <v>240</v>
      </c>
      <c r="C45" s="130" t="s">
        <v>242</v>
      </c>
      <c r="D45" s="25" t="s">
        <v>194</v>
      </c>
      <c r="E45" s="25" t="s">
        <v>195</v>
      </c>
      <c r="F45" s="25">
        <v>22111008697044</v>
      </c>
      <c r="G45" s="111" t="s">
        <v>196</v>
      </c>
      <c r="H45" s="104">
        <v>307048170</v>
      </c>
      <c r="I45" s="25" t="s">
        <v>152</v>
      </c>
      <c r="J45" s="25">
        <v>10</v>
      </c>
      <c r="K45" s="25">
        <v>6.9</v>
      </c>
      <c r="L45" s="25">
        <v>69</v>
      </c>
    </row>
    <row r="46" spans="1:12" s="95" customFormat="1" ht="38.25" customHeight="1" x14ac:dyDescent="0.25">
      <c r="A46" s="25">
        <v>40</v>
      </c>
      <c r="B46" s="113" t="s">
        <v>252</v>
      </c>
      <c r="C46" s="111" t="s">
        <v>206</v>
      </c>
      <c r="D46" s="25" t="s">
        <v>194</v>
      </c>
      <c r="E46" s="25" t="s">
        <v>195</v>
      </c>
      <c r="F46" s="25">
        <v>22111008849034</v>
      </c>
      <c r="G46" s="111" t="s">
        <v>196</v>
      </c>
      <c r="H46" s="104">
        <v>307048170</v>
      </c>
      <c r="I46" s="25" t="s">
        <v>152</v>
      </c>
      <c r="J46" s="25">
        <v>100</v>
      </c>
      <c r="K46" s="25">
        <v>47.89</v>
      </c>
      <c r="L46" s="120" t="s">
        <v>317</v>
      </c>
    </row>
    <row r="47" spans="1:12" s="95" customFormat="1" ht="37.5" customHeight="1" x14ac:dyDescent="0.25">
      <c r="A47" s="25">
        <v>41</v>
      </c>
      <c r="B47" s="113" t="s">
        <v>252</v>
      </c>
      <c r="C47" s="131" t="s">
        <v>222</v>
      </c>
      <c r="D47" s="25" t="s">
        <v>194</v>
      </c>
      <c r="E47" s="25" t="s">
        <v>195</v>
      </c>
      <c r="F47" s="25">
        <v>22111008849059</v>
      </c>
      <c r="G47" s="111" t="s">
        <v>196</v>
      </c>
      <c r="H47" s="104">
        <v>307048170</v>
      </c>
      <c r="I47" s="25" t="s">
        <v>152</v>
      </c>
      <c r="J47" s="25">
        <v>90</v>
      </c>
      <c r="K47" s="25">
        <v>16.899999999999999</v>
      </c>
      <c r="L47" s="25">
        <v>1521</v>
      </c>
    </row>
    <row r="48" spans="1:12" s="95" customFormat="1" ht="37.5" customHeight="1" x14ac:dyDescent="0.25">
      <c r="A48" s="25">
        <v>42</v>
      </c>
      <c r="B48" s="113" t="s">
        <v>252</v>
      </c>
      <c r="C48" s="131" t="s">
        <v>282</v>
      </c>
      <c r="D48" s="25" t="s">
        <v>194</v>
      </c>
      <c r="E48" s="25" t="s">
        <v>195</v>
      </c>
      <c r="F48" s="25">
        <v>22111008849029</v>
      </c>
      <c r="G48" s="111" t="s">
        <v>196</v>
      </c>
      <c r="H48" s="104">
        <v>307048170</v>
      </c>
      <c r="I48" s="25" t="s">
        <v>152</v>
      </c>
      <c r="J48" s="25">
        <v>75</v>
      </c>
      <c r="K48" s="25">
        <v>6.89</v>
      </c>
      <c r="L48" s="25">
        <v>516</v>
      </c>
    </row>
    <row r="49" spans="1:12" s="95" customFormat="1" ht="37.5" customHeight="1" x14ac:dyDescent="0.25">
      <c r="A49" s="25">
        <v>43</v>
      </c>
      <c r="B49" s="113" t="s">
        <v>252</v>
      </c>
      <c r="C49" s="131" t="s">
        <v>283</v>
      </c>
      <c r="D49" s="25" t="s">
        <v>194</v>
      </c>
      <c r="E49" s="25" t="s">
        <v>195</v>
      </c>
      <c r="F49" s="25">
        <v>22111008849024</v>
      </c>
      <c r="G49" s="111" t="s">
        <v>196</v>
      </c>
      <c r="H49" s="104">
        <v>307048170</v>
      </c>
      <c r="I49" s="25" t="s">
        <v>152</v>
      </c>
      <c r="J49" s="25">
        <v>100</v>
      </c>
      <c r="K49" s="25">
        <v>6.97</v>
      </c>
      <c r="L49" s="25">
        <v>697</v>
      </c>
    </row>
    <row r="50" spans="1:12" s="95" customFormat="1" ht="37.5" customHeight="1" x14ac:dyDescent="0.25">
      <c r="A50" s="25">
        <v>44</v>
      </c>
      <c r="B50" s="113" t="s">
        <v>252</v>
      </c>
      <c r="C50" s="131" t="s">
        <v>212</v>
      </c>
      <c r="D50" s="25" t="s">
        <v>194</v>
      </c>
      <c r="E50" s="25" t="s">
        <v>195</v>
      </c>
      <c r="F50" s="25">
        <v>22111008849020</v>
      </c>
      <c r="G50" s="111" t="s">
        <v>196</v>
      </c>
      <c r="H50" s="104">
        <v>307048170</v>
      </c>
      <c r="I50" s="25" t="s">
        <v>152</v>
      </c>
      <c r="J50" s="25">
        <v>100</v>
      </c>
      <c r="K50" s="25">
        <v>8.8699999999999992</v>
      </c>
      <c r="L50" s="25">
        <v>887</v>
      </c>
    </row>
    <row r="51" spans="1:12" s="95" customFormat="1" ht="37.5" customHeight="1" x14ac:dyDescent="0.25">
      <c r="A51" s="25">
        <v>45</v>
      </c>
      <c r="B51" s="113" t="s">
        <v>252</v>
      </c>
      <c r="C51" s="131" t="s">
        <v>205</v>
      </c>
      <c r="D51" s="25" t="s">
        <v>194</v>
      </c>
      <c r="E51" s="25" t="s">
        <v>195</v>
      </c>
      <c r="F51" s="25">
        <v>22111008849012</v>
      </c>
      <c r="G51" s="111" t="s">
        <v>196</v>
      </c>
      <c r="H51" s="104">
        <v>307048170</v>
      </c>
      <c r="I51" s="25" t="s">
        <v>152</v>
      </c>
      <c r="J51" s="25">
        <v>50</v>
      </c>
      <c r="K51" s="25">
        <v>48.87</v>
      </c>
      <c r="L51" s="25">
        <v>2443.5</v>
      </c>
    </row>
    <row r="52" spans="1:12" s="95" customFormat="1" ht="37.5" customHeight="1" x14ac:dyDescent="0.25">
      <c r="A52" s="25">
        <v>46</v>
      </c>
      <c r="B52" s="113" t="s">
        <v>252</v>
      </c>
      <c r="C52" s="131" t="s">
        <v>284</v>
      </c>
      <c r="D52" s="25" t="s">
        <v>194</v>
      </c>
      <c r="E52" s="25" t="s">
        <v>195</v>
      </c>
      <c r="F52" s="25">
        <v>22111008867219</v>
      </c>
      <c r="G52" s="111" t="s">
        <v>196</v>
      </c>
      <c r="H52" s="104">
        <v>307048170</v>
      </c>
      <c r="I52" s="25" t="s">
        <v>152</v>
      </c>
      <c r="J52" s="25">
        <v>275</v>
      </c>
      <c r="K52" s="25">
        <v>12.89</v>
      </c>
      <c r="L52" s="25">
        <v>3544.75</v>
      </c>
    </row>
    <row r="53" spans="1:12" s="95" customFormat="1" ht="37.5" customHeight="1" x14ac:dyDescent="0.25">
      <c r="A53" s="25">
        <v>47</v>
      </c>
      <c r="B53" s="113" t="s">
        <v>252</v>
      </c>
      <c r="C53" s="131" t="s">
        <v>285</v>
      </c>
      <c r="D53" s="25" t="s">
        <v>194</v>
      </c>
      <c r="E53" s="25" t="s">
        <v>195</v>
      </c>
      <c r="F53" s="25">
        <v>22111008867234</v>
      </c>
      <c r="G53" s="111" t="s">
        <v>196</v>
      </c>
      <c r="H53" s="104">
        <v>307048170</v>
      </c>
      <c r="I53" s="25" t="s">
        <v>152</v>
      </c>
      <c r="J53" s="25">
        <v>50</v>
      </c>
      <c r="K53" s="25">
        <v>11.8</v>
      </c>
      <c r="L53" s="25">
        <v>590</v>
      </c>
    </row>
    <row r="54" spans="1:12" s="95" customFormat="1" ht="37.5" customHeight="1" x14ac:dyDescent="0.25">
      <c r="A54" s="25">
        <v>48</v>
      </c>
      <c r="B54" s="113" t="s">
        <v>252</v>
      </c>
      <c r="C54" s="131" t="s">
        <v>286</v>
      </c>
      <c r="D54" s="25" t="s">
        <v>194</v>
      </c>
      <c r="E54" s="25" t="s">
        <v>195</v>
      </c>
      <c r="F54" s="25">
        <v>22111008867160</v>
      </c>
      <c r="G54" s="111" t="s">
        <v>196</v>
      </c>
      <c r="H54" s="104">
        <v>307048170</v>
      </c>
      <c r="I54" s="25" t="s">
        <v>152</v>
      </c>
      <c r="J54" s="25">
        <v>50</v>
      </c>
      <c r="K54" s="25">
        <v>46.9</v>
      </c>
      <c r="L54" s="25">
        <v>2345</v>
      </c>
    </row>
    <row r="55" spans="1:12" s="95" customFormat="1" ht="37.5" customHeight="1" x14ac:dyDescent="0.25">
      <c r="A55" s="25">
        <v>49</v>
      </c>
      <c r="B55" s="113" t="s">
        <v>252</v>
      </c>
      <c r="C55" s="131" t="s">
        <v>223</v>
      </c>
      <c r="D55" s="25" t="s">
        <v>194</v>
      </c>
      <c r="E55" s="25" t="s">
        <v>195</v>
      </c>
      <c r="F55" s="25">
        <v>22111008867140</v>
      </c>
      <c r="G55" s="111" t="s">
        <v>196</v>
      </c>
      <c r="H55" s="104">
        <v>307048170</v>
      </c>
      <c r="I55" s="25" t="s">
        <v>152</v>
      </c>
      <c r="J55" s="25">
        <v>100</v>
      </c>
      <c r="K55" s="25">
        <v>49.8</v>
      </c>
      <c r="L55" s="25">
        <v>4980</v>
      </c>
    </row>
    <row r="56" spans="1:12" s="95" customFormat="1" ht="37.5" customHeight="1" x14ac:dyDescent="0.25">
      <c r="A56" s="25">
        <v>50</v>
      </c>
      <c r="B56" s="113" t="s">
        <v>252</v>
      </c>
      <c r="C56" s="131" t="s">
        <v>287</v>
      </c>
      <c r="D56" s="25" t="s">
        <v>194</v>
      </c>
      <c r="E56" s="25" t="s">
        <v>195</v>
      </c>
      <c r="F56" s="25">
        <v>22111008867129</v>
      </c>
      <c r="G56" s="111" t="s">
        <v>196</v>
      </c>
      <c r="H56" s="104">
        <v>307048170</v>
      </c>
      <c r="I56" s="25" t="s">
        <v>152</v>
      </c>
      <c r="J56" s="25">
        <v>7</v>
      </c>
      <c r="K56" s="25">
        <v>1539</v>
      </c>
      <c r="L56" s="25">
        <v>10773</v>
      </c>
    </row>
    <row r="57" spans="1:12" s="95" customFormat="1" ht="37.5" customHeight="1" x14ac:dyDescent="0.25">
      <c r="A57" s="25">
        <v>51</v>
      </c>
      <c r="B57" s="113" t="s">
        <v>252</v>
      </c>
      <c r="C57" s="131" t="s">
        <v>288</v>
      </c>
      <c r="D57" s="25" t="s">
        <v>194</v>
      </c>
      <c r="E57" s="25" t="s">
        <v>195</v>
      </c>
      <c r="F57" s="25">
        <v>22111008867138</v>
      </c>
      <c r="G57" s="111" t="s">
        <v>196</v>
      </c>
      <c r="H57" s="104">
        <v>307048170</v>
      </c>
      <c r="I57" s="25" t="s">
        <v>152</v>
      </c>
      <c r="J57" s="25">
        <v>100</v>
      </c>
      <c r="K57" s="25">
        <v>2.39</v>
      </c>
      <c r="L57" s="25">
        <v>239</v>
      </c>
    </row>
    <row r="58" spans="1:12" ht="37.5" customHeight="1" x14ac:dyDescent="0.25">
      <c r="A58" s="25">
        <v>52</v>
      </c>
      <c r="B58" s="113" t="s">
        <v>252</v>
      </c>
      <c r="C58" s="12" t="s">
        <v>289</v>
      </c>
      <c r="D58" s="25" t="s">
        <v>194</v>
      </c>
      <c r="E58" s="25" t="s">
        <v>195</v>
      </c>
      <c r="F58" s="25">
        <v>22111008867149</v>
      </c>
      <c r="G58" s="111" t="s">
        <v>196</v>
      </c>
      <c r="H58" s="104">
        <v>307048170</v>
      </c>
      <c r="I58" s="25" t="s">
        <v>152</v>
      </c>
      <c r="J58" s="25">
        <v>100</v>
      </c>
      <c r="K58" s="25">
        <v>72.900000000000006</v>
      </c>
      <c r="L58" s="25">
        <v>7290</v>
      </c>
    </row>
    <row r="59" spans="1:12" ht="43.5" customHeight="1" x14ac:dyDescent="0.25">
      <c r="A59" s="25">
        <v>53</v>
      </c>
      <c r="B59" s="113" t="s">
        <v>252</v>
      </c>
      <c r="C59" s="12" t="s">
        <v>290</v>
      </c>
      <c r="D59" s="25" t="s">
        <v>194</v>
      </c>
      <c r="E59" s="25" t="s">
        <v>195</v>
      </c>
      <c r="F59" s="25">
        <v>22111008867154</v>
      </c>
      <c r="G59" s="111" t="s">
        <v>196</v>
      </c>
      <c r="H59" s="104">
        <v>307048170</v>
      </c>
      <c r="I59" s="25" t="s">
        <v>152</v>
      </c>
      <c r="J59" s="25">
        <v>70</v>
      </c>
      <c r="K59" s="25">
        <v>92.9</v>
      </c>
      <c r="L59" s="25">
        <v>6503</v>
      </c>
    </row>
    <row r="60" spans="1:12" ht="48.75" hidden="1" customHeight="1" x14ac:dyDescent="0.25">
      <c r="A60" s="25"/>
      <c r="B60" s="113" t="s">
        <v>252</v>
      </c>
      <c r="C60" s="25"/>
      <c r="D60" s="25" t="s">
        <v>194</v>
      </c>
      <c r="E60" s="25" t="s">
        <v>195</v>
      </c>
      <c r="F60" s="25"/>
      <c r="G60" s="111" t="s">
        <v>196</v>
      </c>
      <c r="H60" s="104">
        <v>307048170</v>
      </c>
      <c r="I60" s="25" t="s">
        <v>152</v>
      </c>
      <c r="J60" s="25"/>
      <c r="K60" s="25"/>
      <c r="L60" s="25"/>
    </row>
    <row r="61" spans="1:12" ht="48.75" customHeight="1" x14ac:dyDescent="0.25">
      <c r="A61" s="25">
        <v>54</v>
      </c>
      <c r="B61" s="113" t="s">
        <v>252</v>
      </c>
      <c r="C61" s="12" t="s">
        <v>219</v>
      </c>
      <c r="D61" s="25" t="s">
        <v>194</v>
      </c>
      <c r="E61" s="25" t="s">
        <v>195</v>
      </c>
      <c r="F61" s="25">
        <v>22111008867269</v>
      </c>
      <c r="G61" s="111" t="s">
        <v>196</v>
      </c>
      <c r="H61" s="104">
        <v>307048170</v>
      </c>
      <c r="I61" s="25" t="s">
        <v>152</v>
      </c>
      <c r="J61" s="25">
        <v>50</v>
      </c>
      <c r="K61" s="25">
        <v>19.7</v>
      </c>
      <c r="L61" s="25">
        <v>985</v>
      </c>
    </row>
    <row r="62" spans="1:12" ht="48" customHeight="1" x14ac:dyDescent="0.25">
      <c r="A62" s="104">
        <v>55</v>
      </c>
      <c r="B62" s="133" t="s">
        <v>252</v>
      </c>
      <c r="C62" s="134" t="s">
        <v>243</v>
      </c>
      <c r="D62" s="104" t="s">
        <v>194</v>
      </c>
      <c r="E62" s="104" t="s">
        <v>195</v>
      </c>
      <c r="F62" s="104">
        <v>22111008867243</v>
      </c>
      <c r="G62" s="135" t="s">
        <v>196</v>
      </c>
      <c r="H62" s="104">
        <v>307048170</v>
      </c>
      <c r="I62" s="104" t="s">
        <v>295</v>
      </c>
      <c r="J62" s="104">
        <v>30</v>
      </c>
      <c r="K62" s="104">
        <v>17.899999999999999</v>
      </c>
      <c r="L62" s="104">
        <v>537</v>
      </c>
    </row>
    <row r="63" spans="1:12" ht="45" customHeight="1" x14ac:dyDescent="0.25">
      <c r="A63" s="104">
        <v>56</v>
      </c>
      <c r="B63" s="133" t="s">
        <v>252</v>
      </c>
      <c r="C63" s="134" t="s">
        <v>220</v>
      </c>
      <c r="D63" s="104" t="s">
        <v>194</v>
      </c>
      <c r="E63" s="104" t="s">
        <v>195</v>
      </c>
      <c r="F63" s="104">
        <v>22111008877280</v>
      </c>
      <c r="G63" s="135" t="s">
        <v>196</v>
      </c>
      <c r="H63" s="104">
        <v>307048170</v>
      </c>
      <c r="I63" s="104" t="s">
        <v>152</v>
      </c>
      <c r="J63" s="104">
        <v>200</v>
      </c>
      <c r="K63" s="104">
        <v>17.899999999999999</v>
      </c>
      <c r="L63" s="104">
        <v>3580</v>
      </c>
    </row>
    <row r="64" spans="1:12" ht="38.25" customHeight="1" x14ac:dyDescent="0.25">
      <c r="A64" s="104">
        <v>57</v>
      </c>
      <c r="B64" s="133" t="s">
        <v>252</v>
      </c>
      <c r="C64" s="134" t="s">
        <v>291</v>
      </c>
      <c r="D64" s="104" t="s">
        <v>194</v>
      </c>
      <c r="E64" s="104" t="s">
        <v>195</v>
      </c>
      <c r="F64" s="104">
        <v>22111008877456</v>
      </c>
      <c r="G64" s="135" t="s">
        <v>196</v>
      </c>
      <c r="H64" s="104">
        <v>307048170</v>
      </c>
      <c r="I64" s="104" t="s">
        <v>152</v>
      </c>
      <c r="J64" s="104">
        <v>100</v>
      </c>
      <c r="K64" s="104">
        <v>86.8</v>
      </c>
      <c r="L64" s="104">
        <v>8680</v>
      </c>
    </row>
    <row r="65" spans="1:12" ht="39.75" customHeight="1" x14ac:dyDescent="0.25">
      <c r="A65" s="104">
        <v>58</v>
      </c>
      <c r="B65" s="133" t="s">
        <v>252</v>
      </c>
      <c r="C65" s="134" t="s">
        <v>292</v>
      </c>
      <c r="D65" s="104" t="s">
        <v>194</v>
      </c>
      <c r="E65" s="104" t="s">
        <v>195</v>
      </c>
      <c r="F65" s="104">
        <v>22111008877419</v>
      </c>
      <c r="G65" s="135" t="s">
        <v>196</v>
      </c>
      <c r="H65" s="104">
        <v>307048170</v>
      </c>
      <c r="I65" s="104" t="s">
        <v>152</v>
      </c>
      <c r="J65" s="104">
        <v>50</v>
      </c>
      <c r="K65" s="104">
        <v>7.9</v>
      </c>
      <c r="L65" s="104">
        <v>395</v>
      </c>
    </row>
    <row r="66" spans="1:12" ht="36.75" customHeight="1" x14ac:dyDescent="0.25">
      <c r="A66" s="104">
        <v>59</v>
      </c>
      <c r="B66" s="133" t="s">
        <v>252</v>
      </c>
      <c r="C66" s="132" t="s">
        <v>293</v>
      </c>
      <c r="D66" s="104" t="s">
        <v>194</v>
      </c>
      <c r="E66" s="104" t="s">
        <v>195</v>
      </c>
      <c r="F66" s="104">
        <v>22111008876620</v>
      </c>
      <c r="G66" s="135" t="s">
        <v>196</v>
      </c>
      <c r="H66" s="104">
        <v>307048170</v>
      </c>
      <c r="I66" s="104" t="s">
        <v>295</v>
      </c>
      <c r="J66" s="104">
        <v>7</v>
      </c>
      <c r="K66" s="104">
        <v>117.9</v>
      </c>
      <c r="L66" s="25">
        <v>825.3</v>
      </c>
    </row>
    <row r="67" spans="1:12" ht="38.25" customHeight="1" x14ac:dyDescent="0.25">
      <c r="A67" s="25">
        <v>60</v>
      </c>
      <c r="B67" s="25" t="s">
        <v>252</v>
      </c>
      <c r="C67" s="132" t="s">
        <v>294</v>
      </c>
      <c r="D67" s="25" t="s">
        <v>194</v>
      </c>
      <c r="E67" s="25" t="s">
        <v>195</v>
      </c>
      <c r="F67" s="25">
        <v>22111008877243</v>
      </c>
      <c r="G67" s="111" t="s">
        <v>196</v>
      </c>
      <c r="H67" s="25">
        <v>307048170</v>
      </c>
      <c r="I67" s="25" t="s">
        <v>295</v>
      </c>
      <c r="J67" s="25">
        <v>250</v>
      </c>
      <c r="K67" s="25">
        <v>77.599999999999994</v>
      </c>
      <c r="L67" s="25" t="s">
        <v>316</v>
      </c>
    </row>
    <row r="68" spans="1:12" ht="40.5" customHeight="1" x14ac:dyDescent="0.25">
      <c r="A68" s="25">
        <v>61</v>
      </c>
      <c r="B68" s="25" t="s">
        <v>252</v>
      </c>
      <c r="C68" s="12" t="s">
        <v>296</v>
      </c>
      <c r="D68" s="25" t="s">
        <v>194</v>
      </c>
      <c r="E68" s="25" t="s">
        <v>195</v>
      </c>
      <c r="F68" s="25">
        <v>22111008877297</v>
      </c>
      <c r="G68" s="111" t="s">
        <v>196</v>
      </c>
      <c r="H68" s="25">
        <v>307048170</v>
      </c>
      <c r="I68" s="25" t="s">
        <v>152</v>
      </c>
      <c r="J68" s="25">
        <v>50</v>
      </c>
      <c r="K68" s="25">
        <v>7.7</v>
      </c>
      <c r="L68" s="25">
        <v>385</v>
      </c>
    </row>
    <row r="69" spans="1:12" ht="40.5" customHeight="1" x14ac:dyDescent="0.25">
      <c r="A69" s="25">
        <v>62</v>
      </c>
      <c r="B69" s="25" t="s">
        <v>252</v>
      </c>
      <c r="C69" s="132" t="s">
        <v>297</v>
      </c>
      <c r="D69" s="25" t="s">
        <v>194</v>
      </c>
      <c r="E69" s="25" t="s">
        <v>195</v>
      </c>
      <c r="F69" s="25">
        <v>22111008886444</v>
      </c>
      <c r="G69" s="111" t="s">
        <v>196</v>
      </c>
      <c r="H69" s="25">
        <v>307048170</v>
      </c>
      <c r="I69" s="25" t="s">
        <v>152</v>
      </c>
      <c r="J69" s="25">
        <v>100</v>
      </c>
      <c r="K69" s="25">
        <v>156.88999999999999</v>
      </c>
      <c r="L69" s="25">
        <v>15689</v>
      </c>
    </row>
    <row r="70" spans="1:12" ht="39.75" customHeight="1" x14ac:dyDescent="0.25">
      <c r="A70" s="25">
        <v>63</v>
      </c>
      <c r="B70" s="25" t="s">
        <v>252</v>
      </c>
      <c r="C70" s="12" t="s">
        <v>298</v>
      </c>
      <c r="D70" s="25" t="s">
        <v>194</v>
      </c>
      <c r="E70" s="25" t="s">
        <v>195</v>
      </c>
      <c r="F70" s="25">
        <v>22111008895137</v>
      </c>
      <c r="G70" s="111" t="s">
        <v>196</v>
      </c>
      <c r="H70" s="25">
        <v>307048170</v>
      </c>
      <c r="I70" s="25" t="s">
        <v>299</v>
      </c>
      <c r="J70" s="25">
        <v>50</v>
      </c>
      <c r="K70" s="25">
        <v>12.48</v>
      </c>
      <c r="L70" s="25">
        <v>624</v>
      </c>
    </row>
    <row r="71" spans="1:12" ht="43.5" customHeight="1" x14ac:dyDescent="0.25">
      <c r="A71" s="25">
        <v>64</v>
      </c>
      <c r="B71" s="25" t="s">
        <v>252</v>
      </c>
      <c r="C71" s="136" t="s">
        <v>300</v>
      </c>
      <c r="D71" s="25" t="s">
        <v>194</v>
      </c>
      <c r="E71" s="25" t="s">
        <v>195</v>
      </c>
      <c r="F71" s="25">
        <v>22111008896748</v>
      </c>
      <c r="G71" s="111" t="s">
        <v>196</v>
      </c>
      <c r="H71" s="25">
        <v>307048170</v>
      </c>
      <c r="I71" s="25" t="s">
        <v>152</v>
      </c>
      <c r="J71" s="25">
        <v>300</v>
      </c>
      <c r="K71" s="25">
        <v>3.47</v>
      </c>
      <c r="L71" s="25">
        <v>1041</v>
      </c>
    </row>
    <row r="72" spans="1:12" ht="39" customHeight="1" x14ac:dyDescent="0.25">
      <c r="A72" s="25">
        <v>65</v>
      </c>
      <c r="B72" s="25" t="s">
        <v>252</v>
      </c>
      <c r="C72" s="12" t="s">
        <v>301</v>
      </c>
      <c r="D72" s="25" t="s">
        <v>194</v>
      </c>
      <c r="E72" s="25" t="s">
        <v>195</v>
      </c>
      <c r="F72" s="25">
        <v>22111008896780</v>
      </c>
      <c r="G72" s="111" t="s">
        <v>196</v>
      </c>
      <c r="H72" s="25">
        <v>307048170</v>
      </c>
      <c r="I72" s="25" t="s">
        <v>152</v>
      </c>
      <c r="J72" s="25">
        <v>250</v>
      </c>
      <c r="K72" s="25">
        <v>23.79</v>
      </c>
      <c r="L72" s="25">
        <v>5947.5</v>
      </c>
    </row>
    <row r="73" spans="1:12" ht="43.5" customHeight="1" x14ac:dyDescent="0.25">
      <c r="A73" s="25">
        <v>66</v>
      </c>
      <c r="B73" s="25" t="s">
        <v>252</v>
      </c>
      <c r="C73" s="12" t="s">
        <v>207</v>
      </c>
      <c r="D73" s="25" t="s">
        <v>194</v>
      </c>
      <c r="E73" s="25" t="s">
        <v>195</v>
      </c>
      <c r="F73" s="25">
        <v>22111008907609</v>
      </c>
      <c r="G73" s="111" t="s">
        <v>196</v>
      </c>
      <c r="H73" s="25">
        <v>307048170</v>
      </c>
      <c r="I73" s="25" t="s">
        <v>152</v>
      </c>
      <c r="J73" s="25">
        <v>50</v>
      </c>
      <c r="K73" s="25">
        <v>79.5</v>
      </c>
      <c r="L73" s="25">
        <v>3975</v>
      </c>
    </row>
    <row r="74" spans="1:12" ht="39.75" customHeight="1" x14ac:dyDescent="0.25">
      <c r="A74" s="25">
        <v>67</v>
      </c>
      <c r="B74" s="25" t="s">
        <v>252</v>
      </c>
      <c r="C74" s="116" t="s">
        <v>302</v>
      </c>
      <c r="D74" s="25" t="s">
        <v>194</v>
      </c>
      <c r="E74" s="25" t="s">
        <v>195</v>
      </c>
      <c r="F74" s="25">
        <v>221110081027885</v>
      </c>
      <c r="G74" s="111" t="s">
        <v>196</v>
      </c>
      <c r="H74" s="25">
        <v>307048170</v>
      </c>
      <c r="I74" s="25" t="s">
        <v>152</v>
      </c>
      <c r="J74" s="25">
        <v>50</v>
      </c>
      <c r="K74" s="25">
        <v>17.48</v>
      </c>
      <c r="L74" s="25">
        <v>874</v>
      </c>
    </row>
    <row r="109" spans="2:13" ht="18.75" customHeight="1" x14ac:dyDescent="0.25">
      <c r="B109" s="181" t="s">
        <v>128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</row>
    <row r="110" spans="2:13" x14ac:dyDescent="0.25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22"/>
    </row>
    <row r="111" spans="2:13" x14ac:dyDescent="0.25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</row>
  </sheetData>
  <autoFilter ref="A5:Q58">
    <filterColumn colId="7" showButton="0"/>
  </autoFilter>
  <mergeCells count="15"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  <mergeCell ref="B109:L111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85" zoomScaleNormal="70" zoomScaleSheetLayoutView="85" workbookViewId="0">
      <selection activeCell="D5" sqref="D5:D6"/>
    </sheetView>
  </sheetViews>
  <sheetFormatPr defaultColWidth="9.140625" defaultRowHeight="18.75" x14ac:dyDescent="0.25"/>
  <cols>
    <col min="1" max="1" width="8.140625" style="20" customWidth="1"/>
    <col min="2" max="2" width="14.28515625" style="22" customWidth="1"/>
    <col min="3" max="3" width="50.28515625" style="20" customWidth="1"/>
    <col min="4" max="4" width="24.85546875" style="22" customWidth="1"/>
    <col min="5" max="5" width="22.140625" style="22" customWidth="1"/>
    <col min="6" max="7" width="18.5703125" style="22" customWidth="1"/>
    <col min="8" max="8" width="21.7109375" style="22" customWidth="1"/>
    <col min="9" max="9" width="16.7109375" style="20" customWidth="1"/>
    <col min="10" max="12" width="15.7109375" style="20" customWidth="1"/>
    <col min="13" max="16" width="18.7109375" style="20" customWidth="1"/>
    <col min="17" max="22" width="15.7109375" style="20" customWidth="1"/>
    <col min="23" max="16384" width="9.140625" style="20"/>
  </cols>
  <sheetData>
    <row r="1" spans="1:13" ht="93.75" customHeight="1" x14ac:dyDescent="0.25">
      <c r="F1" s="153" t="s">
        <v>137</v>
      </c>
      <c r="G1" s="153"/>
      <c r="H1" s="153"/>
    </row>
    <row r="2" spans="1:13" x14ac:dyDescent="0.25">
      <c r="H2" s="74"/>
    </row>
    <row r="3" spans="1:13" ht="81.75" customHeight="1" x14ac:dyDescent="0.25">
      <c r="A3" s="161" t="s">
        <v>323</v>
      </c>
      <c r="B3" s="161"/>
      <c r="C3" s="161"/>
      <c r="D3" s="161"/>
      <c r="E3" s="161"/>
      <c r="F3" s="161"/>
      <c r="G3" s="161"/>
      <c r="H3" s="161"/>
      <c r="I3" s="21"/>
      <c r="J3" s="21"/>
      <c r="K3" s="21"/>
      <c r="L3" s="21"/>
    </row>
    <row r="4" spans="1:13" x14ac:dyDescent="0.25">
      <c r="H4" s="23"/>
    </row>
    <row r="5" spans="1:13" ht="45" customHeight="1" x14ac:dyDescent="0.25">
      <c r="A5" s="182" t="s">
        <v>8</v>
      </c>
      <c r="B5" s="182" t="s">
        <v>9</v>
      </c>
      <c r="C5" s="182" t="s">
        <v>84</v>
      </c>
      <c r="D5" s="182" t="s">
        <v>52</v>
      </c>
      <c r="E5" s="182" t="s">
        <v>5</v>
      </c>
      <c r="F5" s="160" t="s">
        <v>96</v>
      </c>
      <c r="G5" s="160"/>
      <c r="H5" s="182" t="s">
        <v>110</v>
      </c>
      <c r="M5" s="24"/>
    </row>
    <row r="6" spans="1:13" ht="126.75" customHeight="1" x14ac:dyDescent="0.25">
      <c r="A6" s="183"/>
      <c r="B6" s="183"/>
      <c r="C6" s="183"/>
      <c r="D6" s="183"/>
      <c r="E6" s="183"/>
      <c r="F6" s="84" t="s">
        <v>102</v>
      </c>
      <c r="G6" s="84" t="s">
        <v>105</v>
      </c>
      <c r="H6" s="183"/>
    </row>
    <row r="7" spans="1:13" ht="37.5" customHeight="1" x14ac:dyDescent="0.25">
      <c r="A7" s="25">
        <v>1</v>
      </c>
      <c r="B7" s="25" t="s">
        <v>249</v>
      </c>
      <c r="C7" s="12" t="s">
        <v>248</v>
      </c>
      <c r="D7" s="25"/>
      <c r="E7" s="25"/>
      <c r="F7" s="25"/>
      <c r="G7" s="25"/>
      <c r="H7" s="25"/>
    </row>
    <row r="8" spans="1:13" ht="37.5" customHeight="1" x14ac:dyDescent="0.25">
      <c r="A8" s="25">
        <f t="shared" ref="A8:A10" si="0">+A7+1</f>
        <v>2</v>
      </c>
      <c r="B8" s="25"/>
      <c r="C8" s="12"/>
      <c r="D8" s="25"/>
      <c r="E8" s="25"/>
      <c r="F8" s="25"/>
      <c r="G8" s="25"/>
      <c r="H8" s="25"/>
    </row>
    <row r="9" spans="1:13" ht="37.5" customHeight="1" x14ac:dyDescent="0.25">
      <c r="A9" s="25">
        <f t="shared" si="0"/>
        <v>3</v>
      </c>
      <c r="B9" s="25"/>
      <c r="C9" s="12"/>
      <c r="D9" s="25"/>
      <c r="E9" s="25"/>
      <c r="F9" s="25"/>
      <c r="G9" s="25"/>
      <c r="H9" s="25"/>
    </row>
    <row r="10" spans="1:13" ht="37.5" customHeight="1" x14ac:dyDescent="0.25">
      <c r="A10" s="25">
        <f t="shared" si="0"/>
        <v>4</v>
      </c>
      <c r="B10" s="25"/>
      <c r="C10" s="12"/>
      <c r="D10" s="25"/>
      <c r="E10" s="25"/>
      <c r="F10" s="25"/>
      <c r="G10" s="25"/>
      <c r="H10" s="25"/>
    </row>
    <row r="12" spans="1:13" ht="48.75" customHeight="1" x14ac:dyDescent="0.25">
      <c r="B12" s="154" t="s">
        <v>128</v>
      </c>
      <c r="C12" s="154"/>
      <c r="D12" s="154"/>
      <c r="E12" s="154"/>
      <c r="F12" s="154"/>
      <c r="G12" s="154"/>
      <c r="H12" s="15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9.140625" style="38"/>
    <col min="2" max="2" width="27.7109375" style="39" customWidth="1"/>
    <col min="3" max="3" width="15.140625" style="40" customWidth="1"/>
    <col min="4" max="4" width="20.28515625" style="41" customWidth="1"/>
    <col min="5" max="5" width="26.42578125" style="41" customWidth="1"/>
    <col min="6" max="7" width="19.140625" style="41" customWidth="1"/>
    <col min="8" max="8" width="18.140625" style="41" customWidth="1"/>
    <col min="9" max="16384" width="9.140625" style="41"/>
  </cols>
  <sheetData>
    <row r="1" spans="1:16" ht="60.75" customHeight="1" x14ac:dyDescent="0.25">
      <c r="F1" s="173" t="s">
        <v>138</v>
      </c>
      <c r="G1" s="149"/>
      <c r="H1" s="149"/>
    </row>
    <row r="2" spans="1:16" x14ac:dyDescent="0.25">
      <c r="F2" s="149"/>
      <c r="G2" s="149"/>
      <c r="H2" s="149"/>
    </row>
    <row r="3" spans="1:16" ht="46.5" customHeight="1" x14ac:dyDescent="0.25">
      <c r="A3" s="186" t="s">
        <v>324</v>
      </c>
      <c r="B3" s="186"/>
      <c r="C3" s="186"/>
      <c r="D3" s="186"/>
      <c r="E3" s="186"/>
      <c r="F3" s="186"/>
      <c r="G3" s="186"/>
      <c r="H3" s="186"/>
    </row>
    <row r="4" spans="1:16" x14ac:dyDescent="0.25">
      <c r="H4" s="36"/>
    </row>
    <row r="5" spans="1:16" s="29" customFormat="1" ht="43.5" customHeight="1" x14ac:dyDescent="0.25">
      <c r="A5" s="189" t="s">
        <v>8</v>
      </c>
      <c r="B5" s="189" t="s">
        <v>26</v>
      </c>
      <c r="C5" s="189" t="s">
        <v>27</v>
      </c>
      <c r="D5" s="187" t="s">
        <v>28</v>
      </c>
      <c r="E5" s="188"/>
      <c r="F5" s="189" t="s">
        <v>111</v>
      </c>
      <c r="G5" s="189" t="s">
        <v>125</v>
      </c>
      <c r="H5" s="189" t="s">
        <v>126</v>
      </c>
    </row>
    <row r="6" spans="1:16" s="52" customFormat="1" ht="105" customHeight="1" x14ac:dyDescent="0.25">
      <c r="A6" s="190"/>
      <c r="B6" s="190"/>
      <c r="C6" s="190"/>
      <c r="D6" s="42" t="s">
        <v>113</v>
      </c>
      <c r="E6" s="42" t="s">
        <v>112</v>
      </c>
      <c r="F6" s="190"/>
      <c r="G6" s="190"/>
      <c r="H6" s="190"/>
    </row>
    <row r="7" spans="1:16" x14ac:dyDescent="0.25">
      <c r="A7" s="43">
        <v>1</v>
      </c>
      <c r="B7" s="48" t="s">
        <v>325</v>
      </c>
      <c r="C7" s="49"/>
      <c r="D7" s="51"/>
      <c r="E7" s="51"/>
      <c r="F7" s="51"/>
      <c r="G7" s="51"/>
      <c r="H7" s="51"/>
    </row>
    <row r="8" spans="1:16" x14ac:dyDescent="0.25">
      <c r="A8" s="43">
        <f>+A7+1</f>
        <v>2</v>
      </c>
      <c r="B8" s="48"/>
      <c r="C8" s="50"/>
      <c r="D8" s="51"/>
      <c r="E8" s="51"/>
      <c r="F8" s="51"/>
      <c r="G8" s="51"/>
      <c r="H8" s="51"/>
    </row>
    <row r="9" spans="1:16" x14ac:dyDescent="0.25">
      <c r="A9" s="43">
        <f t="shared" ref="A9:A12" si="0">+A8+1</f>
        <v>3</v>
      </c>
      <c r="B9" s="48"/>
      <c r="C9" s="50"/>
      <c r="D9" s="51"/>
      <c r="E9" s="51"/>
      <c r="F9" s="51"/>
      <c r="G9" s="51"/>
      <c r="H9" s="51"/>
    </row>
    <row r="10" spans="1:16" x14ac:dyDescent="0.25">
      <c r="A10" s="43">
        <f t="shared" si="0"/>
        <v>4</v>
      </c>
      <c r="B10" s="46"/>
      <c r="C10" s="44"/>
      <c r="D10" s="45"/>
      <c r="E10" s="45"/>
      <c r="F10" s="45"/>
      <c r="G10" s="45"/>
      <c r="H10" s="45"/>
    </row>
    <row r="11" spans="1:16" x14ac:dyDescent="0.25">
      <c r="A11" s="43">
        <f t="shared" si="0"/>
        <v>5</v>
      </c>
      <c r="B11" s="46"/>
      <c r="C11" s="44"/>
      <c r="D11" s="45"/>
      <c r="E11" s="45"/>
      <c r="F11" s="45"/>
      <c r="G11" s="45"/>
      <c r="H11" s="45"/>
    </row>
    <row r="12" spans="1:16" x14ac:dyDescent="0.25">
      <c r="A12" s="43">
        <f t="shared" si="0"/>
        <v>6</v>
      </c>
      <c r="B12" s="46"/>
      <c r="C12" s="44"/>
      <c r="D12" s="45"/>
      <c r="E12" s="45"/>
      <c r="F12" s="45"/>
      <c r="G12" s="45"/>
      <c r="H12" s="45"/>
    </row>
    <row r="14" spans="1:16" ht="18.75" x14ac:dyDescent="0.25">
      <c r="A14" s="185" t="s">
        <v>129</v>
      </c>
      <c r="B14" s="185"/>
      <c r="C14" s="185"/>
      <c r="D14" s="185"/>
      <c r="E14" s="185"/>
      <c r="F14" s="185"/>
      <c r="G14" s="185"/>
      <c r="H14" s="185"/>
      <c r="I14" s="53"/>
      <c r="J14" s="53"/>
      <c r="K14" s="53"/>
      <c r="L14" s="53"/>
      <c r="M14" s="53"/>
      <c r="N14" s="53"/>
      <c r="O14" s="53"/>
      <c r="P14" s="53"/>
    </row>
  </sheetData>
  <mergeCells count="11"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3"/>
  <sheetViews>
    <sheetView workbookViewId="0">
      <selection activeCell="E12" sqref="E12"/>
    </sheetView>
  </sheetViews>
  <sheetFormatPr defaultColWidth="9.140625" defaultRowHeight="15" x14ac:dyDescent="0.25"/>
  <cols>
    <col min="1" max="1" width="9.140625" style="38"/>
    <col min="2" max="2" width="35" style="39" customWidth="1"/>
    <col min="3" max="3" width="12.85546875" style="39" customWidth="1"/>
    <col min="4" max="5" width="12.85546875" style="40" customWidth="1"/>
    <col min="6" max="6" width="17.28515625" style="41" customWidth="1"/>
    <col min="7" max="7" width="17.140625" style="41" customWidth="1"/>
    <col min="8" max="10" width="15" style="41" customWidth="1"/>
    <col min="11" max="11" width="16.140625" style="41" customWidth="1"/>
    <col min="12" max="16384" width="9.140625" style="41"/>
  </cols>
  <sheetData>
    <row r="1" spans="1:11" ht="73.5" customHeight="1" x14ac:dyDescent="0.25">
      <c r="H1" s="147" t="s">
        <v>139</v>
      </c>
      <c r="I1" s="148"/>
      <c r="J1" s="148"/>
      <c r="K1" s="148"/>
    </row>
    <row r="2" spans="1:11" ht="70.150000000000006" customHeight="1" x14ac:dyDescent="0.25">
      <c r="A2" s="186" t="s">
        <v>326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x14ac:dyDescent="0.25">
      <c r="K3" s="36"/>
    </row>
    <row r="4" spans="1:11" s="47" customFormat="1" ht="33" customHeight="1" x14ac:dyDescent="0.25">
      <c r="A4" s="189" t="s">
        <v>8</v>
      </c>
      <c r="B4" s="189" t="s">
        <v>29</v>
      </c>
      <c r="C4" s="189" t="s">
        <v>21</v>
      </c>
      <c r="D4" s="189" t="s">
        <v>18</v>
      </c>
      <c r="E4" s="189" t="s">
        <v>19</v>
      </c>
      <c r="F4" s="187" t="s">
        <v>28</v>
      </c>
      <c r="G4" s="188"/>
      <c r="H4" s="189" t="s">
        <v>130</v>
      </c>
      <c r="I4" s="189" t="s">
        <v>125</v>
      </c>
      <c r="J4" s="189" t="s">
        <v>131</v>
      </c>
      <c r="K4" s="189" t="s">
        <v>30</v>
      </c>
    </row>
    <row r="5" spans="1:11" s="47" customFormat="1" ht="105.75" customHeight="1" x14ac:dyDescent="0.25">
      <c r="A5" s="190"/>
      <c r="B5" s="190"/>
      <c r="C5" s="190"/>
      <c r="D5" s="190"/>
      <c r="E5" s="190"/>
      <c r="F5" s="42" t="s">
        <v>114</v>
      </c>
      <c r="G5" s="42" t="s">
        <v>112</v>
      </c>
      <c r="H5" s="190"/>
      <c r="I5" s="190"/>
      <c r="J5" s="190"/>
      <c r="K5" s="190"/>
    </row>
    <row r="6" spans="1:11" ht="19.5" customHeight="1" x14ac:dyDescent="0.25">
      <c r="A6" s="55" t="s">
        <v>37</v>
      </c>
      <c r="B6" s="54" t="s">
        <v>31</v>
      </c>
      <c r="C6" s="48"/>
      <c r="D6" s="49"/>
      <c r="E6" s="49"/>
      <c r="F6" s="51"/>
      <c r="G6" s="51"/>
      <c r="H6" s="51"/>
      <c r="I6" s="51"/>
      <c r="J6" s="51"/>
      <c r="K6" s="51"/>
    </row>
    <row r="7" spans="1:11" ht="19.5" customHeight="1" x14ac:dyDescent="0.25">
      <c r="A7" s="55"/>
      <c r="B7" s="54" t="s">
        <v>248</v>
      </c>
      <c r="C7" s="48"/>
      <c r="D7" s="49"/>
      <c r="E7" s="49"/>
      <c r="F7" s="51"/>
      <c r="G7" s="51"/>
      <c r="H7" s="51"/>
      <c r="I7" s="51"/>
      <c r="J7" s="51"/>
      <c r="K7" s="51"/>
    </row>
    <row r="8" spans="1:11" ht="19.5" customHeight="1" x14ac:dyDescent="0.25">
      <c r="A8" s="55"/>
      <c r="B8" s="54"/>
      <c r="C8" s="48"/>
      <c r="D8" s="49"/>
      <c r="E8" s="49"/>
      <c r="F8" s="51"/>
      <c r="G8" s="51"/>
      <c r="H8" s="51"/>
      <c r="I8" s="51"/>
      <c r="J8" s="51"/>
      <c r="K8" s="51"/>
    </row>
    <row r="9" spans="1:11" ht="19.5" customHeight="1" x14ac:dyDescent="0.25">
      <c r="A9" s="55" t="s">
        <v>38</v>
      </c>
      <c r="B9" s="54" t="s">
        <v>32</v>
      </c>
      <c r="C9" s="48"/>
      <c r="D9" s="49"/>
      <c r="E9" s="49"/>
      <c r="F9" s="51"/>
      <c r="G9" s="51"/>
      <c r="H9" s="51"/>
      <c r="I9" s="51"/>
      <c r="J9" s="51"/>
      <c r="K9" s="51"/>
    </row>
    <row r="10" spans="1:11" ht="19.5" customHeight="1" x14ac:dyDescent="0.25">
      <c r="A10" s="55"/>
      <c r="B10" s="54"/>
      <c r="C10" s="48"/>
      <c r="D10" s="49"/>
      <c r="E10" s="49"/>
      <c r="F10" s="51"/>
      <c r="G10" s="51"/>
      <c r="H10" s="51"/>
      <c r="I10" s="51"/>
      <c r="J10" s="51"/>
      <c r="K10" s="51"/>
    </row>
    <row r="11" spans="1:11" ht="19.5" customHeight="1" x14ac:dyDescent="0.25">
      <c r="A11" s="55"/>
      <c r="B11" s="54"/>
      <c r="C11" s="48"/>
      <c r="D11" s="49"/>
      <c r="E11" s="49"/>
      <c r="F11" s="51"/>
      <c r="G11" s="51"/>
      <c r="H11" s="51"/>
      <c r="I11" s="51"/>
      <c r="J11" s="51"/>
      <c r="K11" s="51"/>
    </row>
    <row r="12" spans="1:11" ht="19.5" customHeight="1" x14ac:dyDescent="0.25">
      <c r="A12" s="55" t="s">
        <v>39</v>
      </c>
      <c r="B12" s="54" t="s">
        <v>33</v>
      </c>
      <c r="C12" s="48"/>
      <c r="D12" s="49"/>
      <c r="E12" s="49"/>
      <c r="F12" s="51"/>
      <c r="G12" s="51"/>
      <c r="H12" s="51"/>
      <c r="I12" s="51"/>
      <c r="J12" s="51"/>
      <c r="K12" s="51"/>
    </row>
    <row r="13" spans="1:11" ht="19.5" customHeight="1" x14ac:dyDescent="0.25">
      <c r="A13" s="55"/>
      <c r="B13" s="54"/>
      <c r="C13" s="48"/>
      <c r="D13" s="49"/>
      <c r="E13" s="49"/>
      <c r="F13" s="51"/>
      <c r="G13" s="51"/>
      <c r="H13" s="51"/>
      <c r="I13" s="51"/>
      <c r="J13" s="51"/>
      <c r="K13" s="51"/>
    </row>
    <row r="14" spans="1:11" ht="19.5" customHeight="1" x14ac:dyDescent="0.25">
      <c r="A14" s="55"/>
      <c r="B14" s="54"/>
      <c r="C14" s="48"/>
      <c r="D14" s="49"/>
      <c r="E14" s="49"/>
      <c r="F14" s="51"/>
      <c r="G14" s="51"/>
      <c r="H14" s="51"/>
      <c r="I14" s="51"/>
      <c r="J14" s="51"/>
      <c r="K14" s="51"/>
    </row>
    <row r="15" spans="1:11" ht="30" customHeight="1" x14ac:dyDescent="0.25">
      <c r="A15" s="55" t="s">
        <v>40</v>
      </c>
      <c r="B15" s="54" t="s">
        <v>34</v>
      </c>
      <c r="C15" s="48"/>
      <c r="D15" s="49"/>
      <c r="E15" s="49"/>
      <c r="F15" s="51"/>
      <c r="G15" s="51"/>
      <c r="H15" s="51"/>
      <c r="I15" s="51"/>
      <c r="J15" s="51"/>
      <c r="K15" s="51"/>
    </row>
    <row r="16" spans="1:11" ht="19.5" customHeight="1" x14ac:dyDescent="0.25">
      <c r="A16" s="55"/>
      <c r="B16" s="54"/>
      <c r="C16" s="48"/>
      <c r="D16" s="49"/>
      <c r="E16" s="49"/>
      <c r="F16" s="51"/>
      <c r="G16" s="51"/>
      <c r="H16" s="51"/>
      <c r="I16" s="51"/>
      <c r="J16" s="51"/>
      <c r="K16" s="51"/>
    </row>
    <row r="17" spans="1:11" ht="19.5" customHeight="1" x14ac:dyDescent="0.25">
      <c r="A17" s="55"/>
      <c r="B17" s="54"/>
      <c r="C17" s="48"/>
      <c r="D17" s="49"/>
      <c r="E17" s="49"/>
      <c r="F17" s="51"/>
      <c r="G17" s="51"/>
      <c r="H17" s="51"/>
      <c r="I17" s="51"/>
      <c r="J17" s="51"/>
      <c r="K17" s="51"/>
    </row>
    <row r="18" spans="1:11" ht="19.5" customHeight="1" x14ac:dyDescent="0.25">
      <c r="A18" s="55" t="s">
        <v>41</v>
      </c>
      <c r="B18" s="54" t="s">
        <v>35</v>
      </c>
      <c r="C18" s="48"/>
      <c r="D18" s="49"/>
      <c r="E18" s="49"/>
      <c r="F18" s="51"/>
      <c r="G18" s="51"/>
      <c r="H18" s="51"/>
      <c r="I18" s="51"/>
      <c r="J18" s="51"/>
      <c r="K18" s="51"/>
    </row>
    <row r="19" spans="1:11" ht="19.5" customHeight="1" x14ac:dyDescent="0.25">
      <c r="A19" s="55"/>
      <c r="B19" s="54"/>
      <c r="C19" s="48"/>
      <c r="D19" s="49"/>
      <c r="E19" s="49"/>
      <c r="F19" s="51"/>
      <c r="G19" s="51"/>
      <c r="H19" s="51"/>
      <c r="I19" s="51"/>
      <c r="J19" s="51"/>
      <c r="K19" s="51"/>
    </row>
    <row r="20" spans="1:11" ht="19.5" customHeight="1" x14ac:dyDescent="0.25">
      <c r="A20" s="55"/>
      <c r="B20" s="54"/>
      <c r="C20" s="48"/>
      <c r="D20" s="49"/>
      <c r="E20" s="49"/>
      <c r="F20" s="51"/>
      <c r="G20" s="51"/>
      <c r="H20" s="51"/>
      <c r="I20" s="51"/>
      <c r="J20" s="51"/>
      <c r="K20" s="51"/>
    </row>
    <row r="21" spans="1:11" ht="19.5" customHeight="1" x14ac:dyDescent="0.25">
      <c r="A21" s="55" t="s">
        <v>42</v>
      </c>
      <c r="B21" s="54" t="s">
        <v>36</v>
      </c>
      <c r="C21" s="48"/>
      <c r="D21" s="49"/>
      <c r="E21" s="49"/>
      <c r="F21" s="51"/>
      <c r="G21" s="51"/>
      <c r="H21" s="51"/>
      <c r="I21" s="51"/>
      <c r="J21" s="51"/>
      <c r="K21" s="51"/>
    </row>
    <row r="22" spans="1:11" ht="19.5" customHeight="1" x14ac:dyDescent="0.25">
      <c r="A22" s="43"/>
      <c r="B22" s="54"/>
      <c r="C22" s="48"/>
      <c r="D22" s="49"/>
      <c r="E22" s="49"/>
      <c r="F22" s="51"/>
      <c r="G22" s="51"/>
      <c r="H22" s="51"/>
      <c r="I22" s="51"/>
      <c r="J22" s="51"/>
      <c r="K22" s="51"/>
    </row>
    <row r="23" spans="1:11" ht="19.5" customHeight="1" x14ac:dyDescent="0.25">
      <c r="A23" s="43"/>
      <c r="B23" s="48"/>
      <c r="C23" s="48"/>
      <c r="D23" s="50"/>
      <c r="E23" s="50"/>
      <c r="F23" s="51"/>
      <c r="G23" s="51"/>
      <c r="H23" s="51"/>
      <c r="I23" s="51"/>
      <c r="J23" s="51"/>
      <c r="K23" s="51"/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Транспорт воситаси</vt:lpstr>
      <vt:lpstr>Харажатлар сметаси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2022-02-11T14:22:29Z</cp:lastPrinted>
  <dcterms:created xsi:type="dcterms:W3CDTF">2020-01-15T07:42:43Z</dcterms:created>
  <dcterms:modified xsi:type="dcterms:W3CDTF">2023-04-14T05:45:34Z</dcterms:modified>
</cp:coreProperties>
</file>