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Ching\OneDrive\Desktop\Новая папка (20)\"/>
    </mc:Choice>
  </mc:AlternateContent>
  <bookViews>
    <workbookView xWindow="0" yWindow="0" windowWidth="28800" windowHeight="11730" tabRatio="786" firstSheet="1" activeTab="1"/>
  </bookViews>
  <sheets>
    <sheet name="Транспорт воситаси" sheetId="9" state="hidden" r:id="rId1"/>
    <sheet name="5-илова" sheetId="7" r:id="rId2"/>
    <sheet name="ГТК" sheetId="23" state="hidden" r:id="rId3"/>
  </sheets>
  <definedNames>
    <definedName name="_xlnm._FilterDatabase" localSheetId="1" hidden="1">'5-илова'!$A$5:$R$47</definedName>
    <definedName name="_xlnm.Print_Titles" localSheetId="1">'5-илова'!$5:$5</definedName>
    <definedName name="_xlnm.Print_Area" localSheetId="1">'5-илова'!$A$1:$M$44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4" i="7" l="1"/>
  <c r="N44" i="7"/>
  <c r="M43" i="7"/>
  <c r="O42" i="7"/>
  <c r="N42" i="7"/>
  <c r="O31" i="7" l="1"/>
  <c r="N31" i="7"/>
  <c r="O15" i="7"/>
  <c r="K15" i="7" l="1"/>
  <c r="K14" i="7"/>
  <c r="K13" i="7"/>
  <c r="K12" i="7"/>
  <c r="K11" i="7"/>
  <c r="K10" i="7"/>
  <c r="K9" i="7"/>
  <c r="K8" i="7"/>
  <c r="K7" i="7"/>
  <c r="K43" i="7" s="1"/>
  <c r="N15" i="7" l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<sst xmlns="http://schemas.openxmlformats.org/spreadsheetml/2006/main" count="279" uniqueCount="140">
  <si>
    <t>шундан: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</si>
  <si>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</si>
  <si>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</si>
  <si>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</si>
  <si>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</si>
  <si>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</si>
  <si>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МАЪЛУМОТ</t>
  </si>
  <si>
    <t>Т/р</t>
  </si>
  <si>
    <t>Ҳисобот даври</t>
  </si>
  <si>
    <t>Жами</t>
  </si>
  <si>
    <t>№</t>
  </si>
  <si>
    <t>...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</si>
  <si>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</si>
  <si>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</si>
  <si>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</si>
  <si>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</si>
  <si>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</si>
  <si>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тўғрисида маълумотлар</t>
  </si>
  <si>
    <t>Пудратчи номи</t>
  </si>
  <si>
    <t>Корхона СТИРи</t>
  </si>
  <si>
    <t>Харид қилинган товарлар (хизматлар) жами миқдори (ҳажми) қиймати 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</si>
  <si>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</si>
  <si>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</si>
  <si>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>Ушбу кўрсаткичлар бўйича маълумотлар йўқ.</t>
  </si>
  <si>
    <t>дона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</si>
  <si>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</si>
  <si>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</si>
  <si>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</si>
  <si>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</si>
  <si>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</si>
  <si>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</si>
  <si>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</si>
  <si>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</si>
  <si>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</si>
  <si>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</si>
  <si>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</si>
  <si>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</si>
  <si>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</si>
  <si>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</si>
  <si>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Бюджет </t>
  </si>
  <si>
    <t>Электрон дукон</t>
  </si>
  <si>
    <t>I чорак</t>
  </si>
  <si>
    <t>Сетевой кабель</t>
  </si>
  <si>
    <t>Полиэтиленовые пакеты</t>
  </si>
  <si>
    <t>2-чорак</t>
  </si>
  <si>
    <t>3-чорак</t>
  </si>
  <si>
    <t>2167027</t>
  </si>
  <si>
    <t>2027702</t>
  </si>
  <si>
    <t>2028587</t>
  </si>
  <si>
    <t>30604834320069</t>
  </si>
  <si>
    <t>308840824</t>
  </si>
  <si>
    <t>41706911691146</t>
  </si>
  <si>
    <t>Шартнома рақами</t>
  </si>
  <si>
    <t>Лот рақами</t>
  </si>
  <si>
    <t>2066581</t>
  </si>
  <si>
    <t>2066565</t>
  </si>
  <si>
    <t>2066527</t>
  </si>
  <si>
    <t>2066466</t>
  </si>
  <si>
    <t>2066489</t>
  </si>
  <si>
    <t>2066430</t>
  </si>
  <si>
    <t>YTT YULDOSHEVA MAFTUNA ORTIQBOY  QIZI</t>
  </si>
  <si>
    <t>MCHJ AT-TORIQ AS-SAHIH</t>
  </si>
  <si>
    <t>KANS SHOP XK</t>
  </si>
  <si>
    <t>UNIVERSAL TEXNO SIASH MCHJ</t>
  </si>
  <si>
    <t>ЖШЖ BAYSHUBAR-TAHIATASH</t>
  </si>
  <si>
    <t>TRADE XADICHA BIZNES OK</t>
  </si>
  <si>
    <t>YaTT Sobirov Doniyorbek Ulug`bek o`g`li</t>
  </si>
  <si>
    <t>TRADING VENTURE XK</t>
  </si>
  <si>
    <t>YTT GULAMOV ZOIR KUDRATOVICH</t>
  </si>
  <si>
    <t>306089114</t>
  </si>
  <si>
    <t>310799124</t>
  </si>
  <si>
    <t>303390828</t>
  </si>
  <si>
    <t>306157170</t>
  </si>
  <si>
    <t>32205941230045</t>
  </si>
  <si>
    <t>303166677</t>
  </si>
  <si>
    <t>упак.</t>
  </si>
  <si>
    <t xml:space="preserve"> Скоба соединительная</t>
  </si>
  <si>
    <t xml:space="preserve"> Тряпка для очистки поверхностей</t>
  </si>
  <si>
    <t xml:space="preserve"> Стикер</t>
  </si>
  <si>
    <t>Карандаши простые и цветные с грифелями в твердой оболочке</t>
  </si>
  <si>
    <t>Карта флеш памяти</t>
  </si>
  <si>
    <t xml:space="preserve"> Кулер для питьевой воды</t>
  </si>
  <si>
    <t xml:space="preserve"> Печь микроволновая</t>
  </si>
  <si>
    <t>ЖАМИ</t>
  </si>
  <si>
    <t>Оперативная память</t>
  </si>
  <si>
    <t>INFINITY ENGENERING GROUP MCHJ</t>
  </si>
  <si>
    <t>Газонокосилка</t>
  </si>
  <si>
    <t>ООО SOHIBKOR BIZNES</t>
  </si>
  <si>
    <t>Опрыскиватель сельскохозяйственный</t>
  </si>
  <si>
    <t>YTT PULATOV DILSHOD TAXIROVICH</t>
  </si>
  <si>
    <t>Ручка канцелярская</t>
  </si>
  <si>
    <t>ЧП COMFORT COMMERCE</t>
  </si>
  <si>
    <t>Губка для мытья</t>
  </si>
  <si>
    <t>GEO-LOGIST MCHJ</t>
  </si>
  <si>
    <t>Перчатки резиновые хозяйственные</t>
  </si>
  <si>
    <t>ООО OLTIBEK FAMILY</t>
  </si>
  <si>
    <t>жуфт</t>
  </si>
  <si>
    <t>Монтажный провод</t>
  </si>
  <si>
    <t>SOFF-TRADE-ZON MCHJ</t>
  </si>
  <si>
    <t>м</t>
  </si>
  <si>
    <t>Шланг армированный</t>
  </si>
  <si>
    <t>YTT ABDULLAYEVA AZIZA ALIM QIZI</t>
  </si>
  <si>
    <t>Мыло туалетное твердое</t>
  </si>
  <si>
    <t>POSITIVE MEGA PHONE MCHJ</t>
  </si>
  <si>
    <t>Средства моющие для туалетов и ванных комнат</t>
  </si>
  <si>
    <t>YaTT AXUNOV XUSHNUD KARIMJANOVICH</t>
  </si>
  <si>
    <t>Значок</t>
  </si>
  <si>
    <t>HUMSAR INVEST GROUP MCHJ</t>
  </si>
  <si>
    <t>Салфетки бумажные</t>
  </si>
  <si>
    <t>GT UNIVERSALTRADEACTION MCHJ</t>
  </si>
  <si>
    <t>KHADJAZADE</t>
  </si>
  <si>
    <t>Перфофайл</t>
  </si>
  <si>
    <t>ODIL BEST TRADE OBT MCHJ</t>
  </si>
  <si>
    <t>пач</t>
  </si>
  <si>
    <t>Маркер</t>
  </si>
  <si>
    <t>ИП "Муллажонов"</t>
  </si>
  <si>
    <t>Скоба сшивающая</t>
  </si>
  <si>
    <t>SOLAR POWER BUILDERS MCHJ</t>
  </si>
  <si>
    <t>Половая тряпка</t>
  </si>
  <si>
    <t>SOBIROV DONIYORBEK ULUG‘BEK O‘G‘LI</t>
  </si>
  <si>
    <t>метр</t>
  </si>
  <si>
    <t>POWER MAX GROUP MCHJ</t>
  </si>
  <si>
    <t>Сетевой фильтр</t>
  </si>
  <si>
    <t>KANS SHOP MCHJ</t>
  </si>
  <si>
    <t>Освежитель воздуха</t>
  </si>
  <si>
    <t>ЧП Falcon line</t>
  </si>
  <si>
    <t>YTT STAMOVA ZIYODA ALIMOVNA</t>
  </si>
  <si>
    <t>EMPOWER MAXIMUM MCHJ</t>
  </si>
  <si>
    <t>рул</t>
  </si>
  <si>
    <t>Веник</t>
  </si>
  <si>
    <t>YaTT Mirzayev Sanjar Mirzaganiyevich</t>
  </si>
  <si>
    <t>Мыло хозяйственное твердое</t>
  </si>
  <si>
    <t>Задвижка</t>
  </si>
  <si>
    <t>MAX VALVE TRADE BUSINES</t>
  </si>
  <si>
    <t>Бумага А4</t>
  </si>
  <si>
    <t>Бумага ксероксная А4 ECO 80гр.</t>
  </si>
  <si>
    <t>B1033631</t>
  </si>
  <si>
    <t>B1036752</t>
  </si>
  <si>
    <t>тўплам</t>
  </si>
  <si>
    <r>
      <t xml:space="preserve">2024 йил II-ярим йилликда Давлат тиббий суғуртаси жамғармаси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</si>
</sst>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4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164" fontId="15" fillId="0" borderId="6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top" wrapText="1"/>
    </xf>
    <xf numFmtId="3" fontId="1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41" t="s">
        <v>38</v>
      </c>
      <c r="G1" s="42"/>
    </row>
    <row r="2" spans="1:10" x14ac:dyDescent="0.3">
      <c r="F2" s="43"/>
      <c r="G2" s="43"/>
    </row>
    <row r="3" spans="1:10" ht="4.5" customHeight="1" x14ac:dyDescent="0.3">
      <c r="F3" s="43"/>
      <c r="G3" s="43"/>
    </row>
    <row r="4" spans="1:10" x14ac:dyDescent="0.3">
      <c r="F4" s="43"/>
      <c r="G4" s="43"/>
    </row>
    <row r="5" spans="1:10" ht="3.75" customHeight="1" x14ac:dyDescent="0.3"/>
    <row r="6" spans="1:10" ht="57.6" customHeight="1" x14ac:dyDescent="0.3">
      <c r="A6" s="45" t="s">
        <v>25</v>
      </c>
      <c r="B6" s="45"/>
      <c r="C6" s="45"/>
      <c r="D6" s="45"/>
      <c r="E6" s="45"/>
      <c r="F6" s="45"/>
      <c r="G6" s="45"/>
    </row>
    <row r="7" spans="1:10" x14ac:dyDescent="0.3">
      <c r="A7" s="46" t="s">
        <v>6</v>
      </c>
      <c r="B7" s="46"/>
      <c r="C7" s="46"/>
      <c r="D7" s="46"/>
      <c r="E7" s="46"/>
      <c r="F7" s="46"/>
      <c r="G7" s="46"/>
    </row>
    <row r="8" spans="1:10" x14ac:dyDescent="0.3">
      <c r="G8" s="3"/>
    </row>
    <row r="9" spans="1:10" ht="32.450000000000003" customHeight="1" x14ac:dyDescent="0.3">
      <c r="A9" s="44" t="s">
        <v>7</v>
      </c>
      <c r="B9" s="44" t="s">
        <v>32</v>
      </c>
      <c r="C9" s="44" t="s">
        <v>31</v>
      </c>
      <c r="D9" s="44"/>
      <c r="E9" s="44"/>
      <c r="F9" s="44"/>
      <c r="G9" s="44"/>
      <c r="H9" s="4"/>
      <c r="I9" s="4"/>
      <c r="J9" s="4"/>
    </row>
    <row r="10" spans="1:10" x14ac:dyDescent="0.3">
      <c r="A10" s="44"/>
      <c r="B10" s="44"/>
      <c r="C10" s="44" t="s">
        <v>26</v>
      </c>
      <c r="D10" s="44" t="s">
        <v>0</v>
      </c>
      <c r="E10" s="44"/>
      <c r="F10" s="44"/>
      <c r="G10" s="44"/>
    </row>
    <row r="11" spans="1:10" ht="37.5" x14ac:dyDescent="0.3">
      <c r="A11" s="44"/>
      <c r="B11" s="44"/>
      <c r="C11" s="44"/>
      <c r="D11" s="24" t="s">
        <v>29</v>
      </c>
      <c r="E11" s="24" t="s">
        <v>30</v>
      </c>
      <c r="F11" s="24" t="s">
        <v>35</v>
      </c>
      <c r="G11" s="24" t="s">
        <v>36</v>
      </c>
    </row>
    <row r="12" spans="1:10" x14ac:dyDescent="0.3">
      <c r="A12" s="24"/>
      <c r="B12" s="24"/>
      <c r="C12" s="44" t="s">
        <v>23</v>
      </c>
      <c r="D12" s="44"/>
      <c r="E12" s="44"/>
      <c r="F12" s="44"/>
      <c r="G12" s="44"/>
    </row>
    <row r="13" spans="1:10" ht="66.75" customHeight="1" x14ac:dyDescent="0.3">
      <c r="A13" s="13">
        <v>1</v>
      </c>
      <c r="B13" s="14" t="s">
        <v>27</v>
      </c>
      <c r="C13" s="13" t="s">
        <v>28</v>
      </c>
      <c r="D13" s="13" t="s">
        <v>33</v>
      </c>
      <c r="E13" s="13" t="s">
        <v>34</v>
      </c>
      <c r="F13" s="13" t="s">
        <v>37</v>
      </c>
      <c r="G13" s="13">
        <v>6187962</v>
      </c>
    </row>
    <row r="14" spans="1:10" ht="60.75" customHeight="1" x14ac:dyDescent="0.3">
      <c r="A14" s="13">
        <f>+A13+1</f>
        <v>2</v>
      </c>
      <c r="B14" s="14"/>
      <c r="C14" s="24"/>
      <c r="D14" s="13"/>
      <c r="E14" s="13"/>
      <c r="F14" s="13"/>
      <c r="G14" s="15"/>
    </row>
    <row r="15" spans="1:10" ht="28.5" customHeight="1" x14ac:dyDescent="0.3">
      <c r="A15" s="13">
        <f t="shared" ref="A15:A18" si="0">+A14+1</f>
        <v>3</v>
      </c>
      <c r="B15" s="14"/>
      <c r="C15" s="24"/>
      <c r="D15" s="13"/>
      <c r="E15" s="13"/>
      <c r="F15" s="13"/>
      <c r="G15" s="15"/>
    </row>
    <row r="16" spans="1:10" ht="28.5" hidden="1" customHeight="1" x14ac:dyDescent="0.3">
      <c r="A16" s="13">
        <f t="shared" si="0"/>
        <v>4</v>
      </c>
      <c r="B16" s="14"/>
      <c r="C16" s="24"/>
      <c r="D16" s="13"/>
      <c r="E16" s="13"/>
      <c r="F16" s="13"/>
      <c r="G16" s="15"/>
    </row>
    <row r="17" spans="1:29" ht="28.5" hidden="1" customHeight="1" x14ac:dyDescent="0.3">
      <c r="A17" s="13">
        <f t="shared" si="0"/>
        <v>5</v>
      </c>
      <c r="B17" s="14"/>
      <c r="C17" s="24"/>
      <c r="D17" s="13"/>
      <c r="E17" s="13"/>
      <c r="F17" s="13"/>
      <c r="G17" s="15"/>
    </row>
    <row r="18" spans="1:29" ht="28.5" hidden="1" customHeight="1" x14ac:dyDescent="0.3">
      <c r="A18" s="13">
        <f t="shared" si="0"/>
        <v>6</v>
      </c>
      <c r="B18" s="14"/>
      <c r="C18" s="24"/>
      <c r="D18" s="13"/>
      <c r="E18" s="13"/>
      <c r="F18" s="13"/>
      <c r="G18" s="15"/>
    </row>
    <row r="19" spans="1:29" ht="28.5" customHeight="1" x14ac:dyDescent="0.3">
      <c r="A19" s="13" t="s">
        <v>11</v>
      </c>
      <c r="B19" s="14"/>
      <c r="C19" s="24"/>
      <c r="D19" s="13"/>
      <c r="E19" s="13"/>
      <c r="F19" s="13"/>
      <c r="G19" s="15"/>
    </row>
    <row r="20" spans="1:29" s="6" customFormat="1" ht="28.5" customHeight="1" x14ac:dyDescent="0.3">
      <c r="A20" s="44" t="s">
        <v>9</v>
      </c>
      <c r="B20" s="44"/>
      <c r="C20" s="24">
        <f>SUM(C13:C19)</f>
        <v>0</v>
      </c>
      <c r="D20" s="24">
        <f>SUM(D13:D19)</f>
        <v>0</v>
      </c>
      <c r="E20" s="24"/>
      <c r="F20" s="24">
        <f>SUM(F13:F19)</f>
        <v>0</v>
      </c>
      <c r="G20" s="24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15"/>
      <c r="B21" s="15"/>
      <c r="C21" s="15"/>
      <c r="D21" s="15"/>
      <c r="E21" s="15"/>
      <c r="F21" s="15"/>
      <c r="G21" s="15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  <pageSetUpPr fitToPage="1"/>
  </sheetPr>
  <dimension ref="A1:R75"/>
  <sheetViews>
    <sheetView tabSelected="1" zoomScale="55" zoomScaleNormal="55" zoomScaleSheetLayoutView="70" workbookViewId="0">
      <selection activeCell="A4" sqref="A4"/>
    </sheetView>
  </sheetViews>
  <sheetFormatPr defaultColWidth="9.140625" defaultRowHeight="18.75" x14ac:dyDescent="0.25"/>
  <cols>
    <col min="1" max="1" width="12.28515625" style="7" customWidth="1"/>
    <col min="2" max="2" width="14.28515625" style="9" customWidth="1"/>
    <col min="3" max="3" width="31" style="7" customWidth="1"/>
    <col min="4" max="4" width="17" style="9" customWidth="1"/>
    <col min="5" max="5" width="18.140625" style="9" customWidth="1"/>
    <col min="6" max="6" width="20" style="9" customWidth="1"/>
    <col min="7" max="7" width="23.85546875" style="33" bestFit="1" customWidth="1"/>
    <col min="8" max="8" width="54.5703125" style="31" customWidth="1"/>
    <col min="9" max="9" width="29.140625" style="9" customWidth="1"/>
    <col min="10" max="10" width="17.85546875" style="9" customWidth="1"/>
    <col min="11" max="11" width="16.85546875" style="9" customWidth="1"/>
    <col min="12" max="12" width="18.140625" style="9" customWidth="1"/>
    <col min="13" max="13" width="20.7109375" style="9" customWidth="1"/>
    <col min="14" max="14" width="16.7109375" style="7" customWidth="1"/>
    <col min="15" max="16" width="15.7109375" style="7" customWidth="1"/>
    <col min="17" max="17" width="7.7109375" style="7" bestFit="1" customWidth="1"/>
    <col min="18" max="21" width="18.7109375" style="7" customWidth="1"/>
    <col min="22" max="27" width="15.7109375" style="7" customWidth="1"/>
    <col min="28" max="16384" width="9.140625" style="7"/>
  </cols>
  <sheetData>
    <row r="1" spans="1:18" ht="74.25" customHeight="1" x14ac:dyDescent="0.25">
      <c r="J1" s="47" t="s">
        <v>22</v>
      </c>
      <c r="K1" s="47"/>
      <c r="L1" s="47"/>
      <c r="M1" s="47"/>
    </row>
    <row r="2" spans="1:18" x14ac:dyDescent="0.25">
      <c r="L2" s="50"/>
      <c r="M2" s="50"/>
    </row>
    <row r="3" spans="1:18" ht="81.75" customHeight="1" x14ac:dyDescent="0.2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8"/>
      <c r="O3" s="8"/>
      <c r="P3" s="8"/>
      <c r="Q3" s="8"/>
    </row>
    <row r="4" spans="1:18" x14ac:dyDescent="0.25">
      <c r="M4" s="10"/>
    </row>
    <row r="5" spans="1:18" ht="45" customHeight="1" x14ac:dyDescent="0.25">
      <c r="A5" s="51" t="s">
        <v>7</v>
      </c>
      <c r="B5" s="51" t="s">
        <v>8</v>
      </c>
      <c r="C5" s="51" t="s">
        <v>1</v>
      </c>
      <c r="D5" s="51" t="s">
        <v>12</v>
      </c>
      <c r="E5" s="51" t="s">
        <v>5</v>
      </c>
      <c r="F5" s="51" t="s">
        <v>52</v>
      </c>
      <c r="G5" s="51" t="s">
        <v>53</v>
      </c>
      <c r="H5" s="48" t="s">
        <v>17</v>
      </c>
      <c r="I5" s="48"/>
      <c r="J5" s="51" t="s">
        <v>2</v>
      </c>
      <c r="K5" s="51" t="s">
        <v>3</v>
      </c>
      <c r="L5" s="51" t="s">
        <v>4</v>
      </c>
      <c r="M5" s="51" t="s">
        <v>20</v>
      </c>
      <c r="R5" s="11"/>
    </row>
    <row r="6" spans="1:18" ht="126.75" customHeight="1" x14ac:dyDescent="0.25">
      <c r="A6" s="52"/>
      <c r="B6" s="52"/>
      <c r="C6" s="52"/>
      <c r="D6" s="52"/>
      <c r="E6" s="52"/>
      <c r="F6" s="52"/>
      <c r="G6" s="52"/>
      <c r="H6" s="32" t="s">
        <v>18</v>
      </c>
      <c r="I6" s="20" t="s">
        <v>19</v>
      </c>
      <c r="J6" s="52"/>
      <c r="K6" s="52"/>
      <c r="L6" s="52"/>
      <c r="M6" s="52"/>
    </row>
    <row r="7" spans="1:18" s="21" customFormat="1" ht="37.5" x14ac:dyDescent="0.25">
      <c r="A7" s="12">
        <v>1</v>
      </c>
      <c r="B7" s="22" t="s">
        <v>41</v>
      </c>
      <c r="C7" s="23" t="s">
        <v>81</v>
      </c>
      <c r="D7" s="12" t="s">
        <v>39</v>
      </c>
      <c r="E7" s="12" t="s">
        <v>40</v>
      </c>
      <c r="F7" s="12" t="s">
        <v>48</v>
      </c>
      <c r="G7" s="12">
        <v>241110082344750</v>
      </c>
      <c r="H7" s="30" t="s">
        <v>60</v>
      </c>
      <c r="I7" s="12" t="s">
        <v>51</v>
      </c>
      <c r="J7" s="12" t="s">
        <v>24</v>
      </c>
      <c r="K7" s="12">
        <f t="shared" ref="K7:K14" si="0">+(M7*1000)/L7</f>
        <v>1</v>
      </c>
      <c r="L7" s="12">
        <v>2150000</v>
      </c>
      <c r="M7" s="28">
        <v>2150</v>
      </c>
    </row>
    <row r="8" spans="1:18" s="21" customFormat="1" ht="37.5" x14ac:dyDescent="0.25">
      <c r="A8" s="12">
        <v>2</v>
      </c>
      <c r="B8" s="22" t="s">
        <v>41</v>
      </c>
      <c r="C8" s="23" t="s">
        <v>82</v>
      </c>
      <c r="D8" s="12" t="s">
        <v>39</v>
      </c>
      <c r="E8" s="12" t="s">
        <v>40</v>
      </c>
      <c r="F8" s="12" t="s">
        <v>47</v>
      </c>
      <c r="G8" s="12">
        <v>241110082343385</v>
      </c>
      <c r="H8" s="30" t="s">
        <v>61</v>
      </c>
      <c r="I8" s="12" t="s">
        <v>50</v>
      </c>
      <c r="J8" s="12" t="s">
        <v>24</v>
      </c>
      <c r="K8" s="12">
        <f t="shared" si="0"/>
        <v>2</v>
      </c>
      <c r="L8" s="12">
        <v>1799999</v>
      </c>
      <c r="M8" s="28">
        <v>3599.998</v>
      </c>
    </row>
    <row r="9" spans="1:18" s="21" customFormat="1" ht="37.5" x14ac:dyDescent="0.25">
      <c r="A9" s="12">
        <v>3</v>
      </c>
      <c r="B9" s="22" t="s">
        <v>41</v>
      </c>
      <c r="C9" s="23" t="s">
        <v>43</v>
      </c>
      <c r="D9" s="12" t="s">
        <v>39</v>
      </c>
      <c r="E9" s="12" t="s">
        <v>40</v>
      </c>
      <c r="F9" s="12" t="s">
        <v>54</v>
      </c>
      <c r="G9" s="12">
        <v>241110082389524</v>
      </c>
      <c r="H9" s="30" t="s">
        <v>62</v>
      </c>
      <c r="I9" s="12" t="s">
        <v>69</v>
      </c>
      <c r="J9" s="12" t="s">
        <v>24</v>
      </c>
      <c r="K9" s="12">
        <f t="shared" si="0"/>
        <v>30</v>
      </c>
      <c r="L9" s="12">
        <v>7000</v>
      </c>
      <c r="M9" s="28">
        <v>210</v>
      </c>
    </row>
    <row r="10" spans="1:18" s="21" customFormat="1" ht="37.5" x14ac:dyDescent="0.25">
      <c r="A10" s="12">
        <v>4</v>
      </c>
      <c r="B10" s="22" t="s">
        <v>41</v>
      </c>
      <c r="C10" s="23" t="s">
        <v>80</v>
      </c>
      <c r="D10" s="12" t="s">
        <v>39</v>
      </c>
      <c r="E10" s="12" t="s">
        <v>40</v>
      </c>
      <c r="F10" s="12" t="s">
        <v>55</v>
      </c>
      <c r="G10" s="12">
        <v>241110082389500</v>
      </c>
      <c r="H10" s="30" t="s">
        <v>63</v>
      </c>
      <c r="I10" s="12" t="s">
        <v>70</v>
      </c>
      <c r="J10" s="12" t="s">
        <v>24</v>
      </c>
      <c r="K10" s="12">
        <f t="shared" si="0"/>
        <v>20</v>
      </c>
      <c r="L10" s="12">
        <v>39400</v>
      </c>
      <c r="M10" s="28">
        <v>788</v>
      </c>
    </row>
    <row r="11" spans="1:18" s="21" customFormat="1" ht="56.25" x14ac:dyDescent="0.25">
      <c r="A11" s="12">
        <v>5</v>
      </c>
      <c r="B11" s="22" t="s">
        <v>41</v>
      </c>
      <c r="C11" s="23" t="s">
        <v>79</v>
      </c>
      <c r="D11" s="12" t="s">
        <v>39</v>
      </c>
      <c r="E11" s="12" t="s">
        <v>40</v>
      </c>
      <c r="F11" s="12" t="s">
        <v>56</v>
      </c>
      <c r="G11" s="12">
        <v>241110082389457</v>
      </c>
      <c r="H11" s="30" t="s">
        <v>64</v>
      </c>
      <c r="I11" s="27" t="s">
        <v>71</v>
      </c>
      <c r="J11" s="12" t="s">
        <v>24</v>
      </c>
      <c r="K11" s="12">
        <f t="shared" si="0"/>
        <v>60</v>
      </c>
      <c r="L11" s="12">
        <v>1400</v>
      </c>
      <c r="M11" s="28">
        <v>84</v>
      </c>
    </row>
    <row r="12" spans="1:18" s="21" customFormat="1" ht="37.5" x14ac:dyDescent="0.25">
      <c r="A12" s="12">
        <v>6</v>
      </c>
      <c r="B12" s="22" t="s">
        <v>41</v>
      </c>
      <c r="C12" s="23" t="s">
        <v>78</v>
      </c>
      <c r="D12" s="12" t="s">
        <v>39</v>
      </c>
      <c r="E12" s="12" t="s">
        <v>40</v>
      </c>
      <c r="F12" s="12" t="s">
        <v>57</v>
      </c>
      <c r="G12" s="12">
        <v>241110082389375</v>
      </c>
      <c r="H12" s="30" t="s">
        <v>65</v>
      </c>
      <c r="I12" s="27" t="s">
        <v>72</v>
      </c>
      <c r="J12" s="12" t="s">
        <v>24</v>
      </c>
      <c r="K12" s="12">
        <f t="shared" si="0"/>
        <v>50</v>
      </c>
      <c r="L12" s="12">
        <v>6000</v>
      </c>
      <c r="M12" s="28">
        <v>300</v>
      </c>
    </row>
    <row r="13" spans="1:18" s="21" customFormat="1" ht="37.5" x14ac:dyDescent="0.25">
      <c r="A13" s="12">
        <v>7</v>
      </c>
      <c r="B13" s="22" t="s">
        <v>41</v>
      </c>
      <c r="C13" s="23" t="s">
        <v>77</v>
      </c>
      <c r="D13" s="12" t="s">
        <v>39</v>
      </c>
      <c r="E13" s="12" t="s">
        <v>40</v>
      </c>
      <c r="F13" s="12" t="s">
        <v>58</v>
      </c>
      <c r="G13" s="12">
        <v>241110082389416</v>
      </c>
      <c r="H13" s="30" t="s">
        <v>66</v>
      </c>
      <c r="I13" s="27" t="s">
        <v>73</v>
      </c>
      <c r="J13" s="12" t="s">
        <v>24</v>
      </c>
      <c r="K13" s="12">
        <f t="shared" si="0"/>
        <v>30</v>
      </c>
      <c r="L13" s="12">
        <v>8700</v>
      </c>
      <c r="M13" s="28">
        <v>261</v>
      </c>
    </row>
    <row r="14" spans="1:18" s="21" customFormat="1" ht="37.5" x14ac:dyDescent="0.25">
      <c r="A14" s="12">
        <v>8</v>
      </c>
      <c r="B14" s="22" t="s">
        <v>41</v>
      </c>
      <c r="C14" s="23" t="s">
        <v>76</v>
      </c>
      <c r="D14" s="12" t="s">
        <v>39</v>
      </c>
      <c r="E14" s="12" t="s">
        <v>40</v>
      </c>
      <c r="F14" s="12" t="s">
        <v>59</v>
      </c>
      <c r="G14" s="12">
        <v>241110082389344</v>
      </c>
      <c r="H14" s="30" t="s">
        <v>67</v>
      </c>
      <c r="I14" s="29" t="s">
        <v>74</v>
      </c>
      <c r="J14" s="12" t="s">
        <v>24</v>
      </c>
      <c r="K14" s="12">
        <f t="shared" si="0"/>
        <v>50</v>
      </c>
      <c r="L14" s="12">
        <v>4990</v>
      </c>
      <c r="M14" s="28">
        <v>249.5</v>
      </c>
    </row>
    <row r="15" spans="1:18" s="21" customFormat="1" ht="37.5" x14ac:dyDescent="0.25">
      <c r="A15" s="12">
        <v>9</v>
      </c>
      <c r="B15" s="22" t="s">
        <v>41</v>
      </c>
      <c r="C15" s="23" t="s">
        <v>42</v>
      </c>
      <c r="D15" s="12" t="s">
        <v>39</v>
      </c>
      <c r="E15" s="12" t="s">
        <v>40</v>
      </c>
      <c r="F15" s="12" t="s">
        <v>46</v>
      </c>
      <c r="G15" s="12">
        <v>241110082512644</v>
      </c>
      <c r="H15" s="30" t="s">
        <v>68</v>
      </c>
      <c r="I15" s="12" t="s">
        <v>49</v>
      </c>
      <c r="J15" s="12" t="s">
        <v>75</v>
      </c>
      <c r="K15" s="12">
        <f>+(M15*1000)/L15</f>
        <v>5</v>
      </c>
      <c r="L15" s="12">
        <v>990000</v>
      </c>
      <c r="M15" s="28">
        <v>4950</v>
      </c>
      <c r="N15" s="38">
        <f>COUNT(K7:K15)</f>
        <v>9</v>
      </c>
      <c r="O15" s="38">
        <f>SUM(M7:M15)</f>
        <v>12592.498</v>
      </c>
    </row>
    <row r="16" spans="1:18" s="21" customFormat="1" ht="42" customHeight="1" x14ac:dyDescent="0.25">
      <c r="A16" s="12">
        <v>10</v>
      </c>
      <c r="B16" s="36" t="s">
        <v>44</v>
      </c>
      <c r="C16" s="23" t="s">
        <v>84</v>
      </c>
      <c r="D16" s="12" t="s">
        <v>39</v>
      </c>
      <c r="E16" s="12" t="s">
        <v>40</v>
      </c>
      <c r="F16" s="12">
        <v>2160830</v>
      </c>
      <c r="G16" s="12">
        <v>241110082502346</v>
      </c>
      <c r="H16" s="30" t="s">
        <v>85</v>
      </c>
      <c r="I16" s="29">
        <v>311022780</v>
      </c>
      <c r="J16" s="12" t="s">
        <v>24</v>
      </c>
      <c r="K16" s="12">
        <v>8</v>
      </c>
      <c r="L16" s="12">
        <v>2650000</v>
      </c>
      <c r="M16" s="37">
        <v>21200</v>
      </c>
    </row>
    <row r="17" spans="1:17" s="21" customFormat="1" ht="37.5" x14ac:dyDescent="0.25">
      <c r="A17" s="12">
        <v>11</v>
      </c>
      <c r="B17" s="36" t="s">
        <v>44</v>
      </c>
      <c r="C17" s="23" t="s">
        <v>86</v>
      </c>
      <c r="D17" s="12" t="s">
        <v>39</v>
      </c>
      <c r="E17" s="12" t="s">
        <v>40</v>
      </c>
      <c r="F17" s="12">
        <v>2214956</v>
      </c>
      <c r="G17" s="12">
        <v>241110082580808</v>
      </c>
      <c r="H17" s="30" t="s">
        <v>87</v>
      </c>
      <c r="I17" s="29">
        <v>308267025</v>
      </c>
      <c r="J17" s="12" t="s">
        <v>24</v>
      </c>
      <c r="K17" s="12">
        <v>1</v>
      </c>
      <c r="L17" s="12">
        <v>844000</v>
      </c>
      <c r="M17" s="37">
        <v>844</v>
      </c>
    </row>
    <row r="18" spans="1:17" s="21" customFormat="1" ht="38.25" customHeight="1" x14ac:dyDescent="0.25">
      <c r="A18" s="12">
        <v>12</v>
      </c>
      <c r="B18" s="36" t="s">
        <v>44</v>
      </c>
      <c r="C18" s="23" t="s">
        <v>88</v>
      </c>
      <c r="D18" s="12" t="s">
        <v>39</v>
      </c>
      <c r="E18" s="12" t="s">
        <v>40</v>
      </c>
      <c r="F18" s="12">
        <v>2215043</v>
      </c>
      <c r="G18" s="12">
        <v>241110082580957</v>
      </c>
      <c r="H18" s="30" t="s">
        <v>89</v>
      </c>
      <c r="I18" s="29">
        <v>30206842940048</v>
      </c>
      <c r="J18" s="12" t="s">
        <v>24</v>
      </c>
      <c r="K18" s="12">
        <v>1</v>
      </c>
      <c r="L18" s="12">
        <v>560000</v>
      </c>
      <c r="M18" s="37">
        <v>560</v>
      </c>
    </row>
    <row r="19" spans="1:17" s="21" customFormat="1" ht="38.25" customHeight="1" x14ac:dyDescent="0.25">
      <c r="A19" s="12">
        <v>13</v>
      </c>
      <c r="B19" s="36" t="s">
        <v>44</v>
      </c>
      <c r="C19" s="23" t="s">
        <v>90</v>
      </c>
      <c r="D19" s="12" t="s">
        <v>39</v>
      </c>
      <c r="E19" s="12" t="s">
        <v>40</v>
      </c>
      <c r="F19" s="12">
        <v>2239967</v>
      </c>
      <c r="G19" s="12">
        <v>241110082616485</v>
      </c>
      <c r="H19" s="30" t="s">
        <v>91</v>
      </c>
      <c r="I19" s="29">
        <v>306590995</v>
      </c>
      <c r="J19" s="12" t="s">
        <v>24</v>
      </c>
      <c r="K19" s="12">
        <v>300</v>
      </c>
      <c r="L19" s="12">
        <v>1133</v>
      </c>
      <c r="M19" s="37">
        <v>339.9</v>
      </c>
    </row>
    <row r="20" spans="1:17" s="21" customFormat="1" ht="38.25" customHeight="1" x14ac:dyDescent="0.25">
      <c r="A20" s="12">
        <v>14</v>
      </c>
      <c r="B20" s="36" t="s">
        <v>44</v>
      </c>
      <c r="C20" s="23" t="s">
        <v>92</v>
      </c>
      <c r="D20" s="12" t="s">
        <v>39</v>
      </c>
      <c r="E20" s="12" t="s">
        <v>40</v>
      </c>
      <c r="F20" s="12">
        <v>2240458</v>
      </c>
      <c r="G20" s="12">
        <v>241110082617426</v>
      </c>
      <c r="H20" s="30" t="s">
        <v>93</v>
      </c>
      <c r="I20" s="29">
        <v>310152122</v>
      </c>
      <c r="J20" s="12" t="s">
        <v>24</v>
      </c>
      <c r="K20" s="12">
        <v>30</v>
      </c>
      <c r="L20" s="12">
        <v>4000</v>
      </c>
      <c r="M20" s="37">
        <v>120</v>
      </c>
    </row>
    <row r="21" spans="1:17" s="21" customFormat="1" ht="38.25" customHeight="1" x14ac:dyDescent="0.25">
      <c r="A21" s="12">
        <v>15</v>
      </c>
      <c r="B21" s="36" t="s">
        <v>44</v>
      </c>
      <c r="C21" s="23" t="s">
        <v>94</v>
      </c>
      <c r="D21" s="12" t="s">
        <v>39</v>
      </c>
      <c r="E21" s="12" t="s">
        <v>40</v>
      </c>
      <c r="F21" s="12">
        <v>2240383</v>
      </c>
      <c r="G21" s="12">
        <v>241110082617145</v>
      </c>
      <c r="H21" s="30" t="s">
        <v>95</v>
      </c>
      <c r="I21" s="29">
        <v>308502373</v>
      </c>
      <c r="J21" s="12" t="s">
        <v>96</v>
      </c>
      <c r="K21" s="12">
        <v>20</v>
      </c>
      <c r="L21" s="12">
        <v>9400</v>
      </c>
      <c r="M21" s="37">
        <v>188</v>
      </c>
    </row>
    <row r="22" spans="1:17" s="21" customFormat="1" ht="38.25" customHeight="1" x14ac:dyDescent="0.25">
      <c r="A22" s="12">
        <v>16</v>
      </c>
      <c r="B22" s="36" t="s">
        <v>44</v>
      </c>
      <c r="C22" s="23" t="s">
        <v>97</v>
      </c>
      <c r="D22" s="12" t="s">
        <v>39</v>
      </c>
      <c r="E22" s="12" t="s">
        <v>40</v>
      </c>
      <c r="F22" s="12">
        <v>2238795</v>
      </c>
      <c r="G22" s="12">
        <v>241110082614403</v>
      </c>
      <c r="H22" s="30" t="s">
        <v>98</v>
      </c>
      <c r="I22" s="29">
        <v>310950775</v>
      </c>
      <c r="J22" s="12" t="s">
        <v>99</v>
      </c>
      <c r="K22" s="12">
        <v>100</v>
      </c>
      <c r="L22" s="12">
        <v>5500</v>
      </c>
      <c r="M22" s="37">
        <v>550</v>
      </c>
    </row>
    <row r="23" spans="1:17" s="21" customFormat="1" ht="38.25" customHeight="1" x14ac:dyDescent="0.25">
      <c r="A23" s="12">
        <v>17</v>
      </c>
      <c r="B23" s="36" t="s">
        <v>44</v>
      </c>
      <c r="C23" s="23" t="s">
        <v>100</v>
      </c>
      <c r="D23" s="12" t="s">
        <v>39</v>
      </c>
      <c r="E23" s="12" t="s">
        <v>40</v>
      </c>
      <c r="F23" s="12">
        <v>2238746</v>
      </c>
      <c r="G23" s="12">
        <v>241110082614306</v>
      </c>
      <c r="H23" s="30" t="s">
        <v>101</v>
      </c>
      <c r="I23" s="29">
        <v>41409996750066</v>
      </c>
      <c r="J23" s="12" t="s">
        <v>99</v>
      </c>
      <c r="K23" s="12">
        <v>50</v>
      </c>
      <c r="L23" s="12">
        <v>8700</v>
      </c>
      <c r="M23" s="37">
        <v>435</v>
      </c>
    </row>
    <row r="24" spans="1:17" s="21" customFormat="1" ht="38.25" customHeight="1" x14ac:dyDescent="0.25">
      <c r="A24" s="12">
        <v>18</v>
      </c>
      <c r="B24" s="36" t="s">
        <v>44</v>
      </c>
      <c r="C24" s="23" t="s">
        <v>102</v>
      </c>
      <c r="D24" s="12" t="s">
        <v>39</v>
      </c>
      <c r="E24" s="12" t="s">
        <v>40</v>
      </c>
      <c r="F24" s="12">
        <v>2240345</v>
      </c>
      <c r="G24" s="12">
        <v>241110082617065</v>
      </c>
      <c r="H24" s="30" t="s">
        <v>103</v>
      </c>
      <c r="I24" s="29">
        <v>309670807</v>
      </c>
      <c r="J24" s="12" t="s">
        <v>24</v>
      </c>
      <c r="K24" s="12">
        <v>30</v>
      </c>
      <c r="L24" s="12">
        <v>8555</v>
      </c>
      <c r="M24" s="37">
        <v>256.64999999999998</v>
      </c>
    </row>
    <row r="25" spans="1:17" s="21" customFormat="1" ht="38.25" customHeight="1" x14ac:dyDescent="0.25">
      <c r="A25" s="12">
        <v>19</v>
      </c>
      <c r="B25" s="36" t="s">
        <v>44</v>
      </c>
      <c r="C25" s="23" t="s">
        <v>104</v>
      </c>
      <c r="D25" s="12" t="s">
        <v>39</v>
      </c>
      <c r="E25" s="12" t="s">
        <v>40</v>
      </c>
      <c r="F25" s="12">
        <v>2248182</v>
      </c>
      <c r="G25" s="12">
        <v>241110082629188</v>
      </c>
      <c r="H25" s="30" t="s">
        <v>105</v>
      </c>
      <c r="I25" s="29">
        <v>419789934</v>
      </c>
      <c r="J25" s="12" t="s">
        <v>24</v>
      </c>
      <c r="K25" s="12">
        <v>20</v>
      </c>
      <c r="L25" s="12">
        <v>15900</v>
      </c>
      <c r="M25" s="37">
        <v>318</v>
      </c>
    </row>
    <row r="26" spans="1:17" s="21" customFormat="1" ht="38.25" customHeight="1" x14ac:dyDescent="0.25">
      <c r="A26" s="12">
        <v>20</v>
      </c>
      <c r="B26" s="36" t="s">
        <v>44</v>
      </c>
      <c r="C26" s="23" t="s">
        <v>106</v>
      </c>
      <c r="D26" s="12" t="s">
        <v>39</v>
      </c>
      <c r="E26" s="12" t="s">
        <v>40</v>
      </c>
      <c r="F26" s="12">
        <v>2285678</v>
      </c>
      <c r="G26" s="12">
        <v>241110082682097</v>
      </c>
      <c r="H26" s="30" t="s">
        <v>107</v>
      </c>
      <c r="I26" s="29">
        <v>310908904</v>
      </c>
      <c r="J26" s="12" t="s">
        <v>24</v>
      </c>
      <c r="K26" s="12">
        <v>150</v>
      </c>
      <c r="L26" s="12">
        <v>58500</v>
      </c>
      <c r="M26" s="37">
        <v>8775</v>
      </c>
    </row>
    <row r="27" spans="1:17" s="21" customFormat="1" ht="38.25" customHeight="1" x14ac:dyDescent="0.25">
      <c r="A27" s="12">
        <v>21</v>
      </c>
      <c r="B27" s="36" t="s">
        <v>44</v>
      </c>
      <c r="C27" s="23" t="s">
        <v>108</v>
      </c>
      <c r="D27" s="12" t="s">
        <v>39</v>
      </c>
      <c r="E27" s="12" t="s">
        <v>40</v>
      </c>
      <c r="F27" s="12">
        <v>2357391</v>
      </c>
      <c r="G27" s="12">
        <v>241110082784059</v>
      </c>
      <c r="H27" s="30" t="s">
        <v>109</v>
      </c>
      <c r="I27" s="29">
        <v>309858222</v>
      </c>
      <c r="J27" s="12" t="s">
        <v>75</v>
      </c>
      <c r="K27" s="12">
        <v>40</v>
      </c>
      <c r="L27" s="12">
        <v>11000</v>
      </c>
      <c r="M27" s="37">
        <v>440</v>
      </c>
    </row>
    <row r="28" spans="1:17" s="21" customFormat="1" ht="38.25" customHeight="1" x14ac:dyDescent="0.25">
      <c r="A28" s="12">
        <v>22</v>
      </c>
      <c r="B28" s="36" t="s">
        <v>44</v>
      </c>
      <c r="C28" s="23" t="s">
        <v>43</v>
      </c>
      <c r="D28" s="12" t="s">
        <v>39</v>
      </c>
      <c r="E28" s="12" t="s">
        <v>40</v>
      </c>
      <c r="F28" s="12">
        <v>2356949</v>
      </c>
      <c r="G28" s="12">
        <v>241110082783473</v>
      </c>
      <c r="H28" s="30" t="s">
        <v>110</v>
      </c>
      <c r="I28" s="29">
        <v>308106454</v>
      </c>
      <c r="J28" s="12" t="s">
        <v>24</v>
      </c>
      <c r="K28" s="12">
        <v>30</v>
      </c>
      <c r="L28" s="12">
        <v>14000</v>
      </c>
      <c r="M28" s="37">
        <v>420</v>
      </c>
    </row>
    <row r="29" spans="1:17" s="21" customFormat="1" ht="38.25" customHeight="1" x14ac:dyDescent="0.25">
      <c r="A29" s="12">
        <v>23</v>
      </c>
      <c r="B29" s="36" t="s">
        <v>44</v>
      </c>
      <c r="C29" s="23" t="s">
        <v>111</v>
      </c>
      <c r="D29" s="12" t="s">
        <v>39</v>
      </c>
      <c r="E29" s="12" t="s">
        <v>40</v>
      </c>
      <c r="F29" s="12">
        <v>2357013</v>
      </c>
      <c r="G29" s="12">
        <v>241110082783541</v>
      </c>
      <c r="H29" s="30" t="s">
        <v>112</v>
      </c>
      <c r="I29" s="29">
        <v>309576899</v>
      </c>
      <c r="J29" s="12" t="s">
        <v>113</v>
      </c>
      <c r="K29" s="12">
        <v>30</v>
      </c>
      <c r="L29" s="12">
        <v>52000</v>
      </c>
      <c r="M29" s="37">
        <v>1560</v>
      </c>
    </row>
    <row r="30" spans="1:17" s="21" customFormat="1" ht="38.25" customHeight="1" x14ac:dyDescent="0.25">
      <c r="A30" s="12">
        <v>24</v>
      </c>
      <c r="B30" s="36" t="s">
        <v>44</v>
      </c>
      <c r="C30" s="23" t="s">
        <v>114</v>
      </c>
      <c r="D30" s="12" t="s">
        <v>39</v>
      </c>
      <c r="E30" s="12" t="s">
        <v>40</v>
      </c>
      <c r="F30" s="12">
        <v>2357049</v>
      </c>
      <c r="G30" s="12">
        <v>241110082783608</v>
      </c>
      <c r="H30" s="30" t="s">
        <v>115</v>
      </c>
      <c r="I30" s="29">
        <v>31004986610071</v>
      </c>
      <c r="J30" s="12" t="s">
        <v>24</v>
      </c>
      <c r="K30" s="12">
        <v>10</v>
      </c>
      <c r="L30" s="12">
        <v>28500</v>
      </c>
      <c r="M30" s="37">
        <v>285</v>
      </c>
    </row>
    <row r="31" spans="1:17" s="21" customFormat="1" ht="38.25" customHeight="1" x14ac:dyDescent="0.25">
      <c r="A31" s="12">
        <v>25</v>
      </c>
      <c r="B31" s="36" t="s">
        <v>44</v>
      </c>
      <c r="C31" s="23" t="s">
        <v>116</v>
      </c>
      <c r="D31" s="12" t="s">
        <v>39</v>
      </c>
      <c r="E31" s="12" t="s">
        <v>40</v>
      </c>
      <c r="F31" s="12">
        <v>2356817</v>
      </c>
      <c r="G31" s="12">
        <v>241110082783319</v>
      </c>
      <c r="H31" s="30" t="s">
        <v>117</v>
      </c>
      <c r="I31" s="29">
        <v>310935928</v>
      </c>
      <c r="J31" s="12" t="s">
        <v>24</v>
      </c>
      <c r="K31" s="12">
        <v>30</v>
      </c>
      <c r="L31" s="12">
        <v>6498</v>
      </c>
      <c r="M31" s="37">
        <v>194.94</v>
      </c>
      <c r="N31" s="38">
        <f>COUNT(K16:K31)</f>
        <v>16</v>
      </c>
      <c r="O31" s="38">
        <f>SUM(M16:M31)</f>
        <v>36486.490000000005</v>
      </c>
    </row>
    <row r="32" spans="1:17" s="21" customFormat="1" ht="38.25" customHeight="1" x14ac:dyDescent="0.25">
      <c r="A32" s="12">
        <v>26</v>
      </c>
      <c r="B32" s="39" t="s">
        <v>45</v>
      </c>
      <c r="C32" s="23" t="s">
        <v>118</v>
      </c>
      <c r="D32" s="12" t="s">
        <v>39</v>
      </c>
      <c r="E32" s="12" t="s">
        <v>40</v>
      </c>
      <c r="F32" s="12">
        <v>2452710</v>
      </c>
      <c r="G32" s="12">
        <v>241110082895029</v>
      </c>
      <c r="H32" s="30" t="s">
        <v>119</v>
      </c>
      <c r="I32" s="29">
        <v>505527006</v>
      </c>
      <c r="J32" s="12" t="s">
        <v>120</v>
      </c>
      <c r="K32" s="12">
        <v>100</v>
      </c>
      <c r="L32" s="12">
        <v>5333</v>
      </c>
      <c r="M32" s="40">
        <v>533.29999999999995</v>
      </c>
      <c r="Q32" s="21">
        <v>1000</v>
      </c>
    </row>
    <row r="33" spans="1:15" s="21" customFormat="1" ht="38.25" customHeight="1" x14ac:dyDescent="0.25">
      <c r="A33" s="12">
        <v>27</v>
      </c>
      <c r="B33" s="39" t="s">
        <v>45</v>
      </c>
      <c r="C33" s="23" t="s">
        <v>79</v>
      </c>
      <c r="D33" s="12" t="s">
        <v>39</v>
      </c>
      <c r="E33" s="12" t="s">
        <v>40</v>
      </c>
      <c r="F33" s="12">
        <v>2455501</v>
      </c>
      <c r="G33" s="12">
        <v>241110082898768</v>
      </c>
      <c r="H33" s="30" t="s">
        <v>121</v>
      </c>
      <c r="I33" s="29">
        <v>303055063</v>
      </c>
      <c r="J33" s="12" t="s">
        <v>24</v>
      </c>
      <c r="K33" s="12">
        <v>60</v>
      </c>
      <c r="L33" s="12">
        <v>1088</v>
      </c>
      <c r="M33" s="40">
        <v>65.28</v>
      </c>
    </row>
    <row r="34" spans="1:15" s="21" customFormat="1" ht="38.25" customHeight="1" x14ac:dyDescent="0.25">
      <c r="A34" s="12">
        <v>28</v>
      </c>
      <c r="B34" s="39" t="s">
        <v>45</v>
      </c>
      <c r="C34" s="23" t="s">
        <v>122</v>
      </c>
      <c r="D34" s="12" t="s">
        <v>39</v>
      </c>
      <c r="E34" s="12" t="s">
        <v>40</v>
      </c>
      <c r="F34" s="12">
        <v>2455601</v>
      </c>
      <c r="G34" s="12">
        <v>241110082898734</v>
      </c>
      <c r="H34" s="30" t="s">
        <v>123</v>
      </c>
      <c r="I34" s="29">
        <v>306089114</v>
      </c>
      <c r="J34" s="12" t="s">
        <v>24</v>
      </c>
      <c r="K34" s="12">
        <v>20</v>
      </c>
      <c r="L34" s="12">
        <v>59800</v>
      </c>
      <c r="M34" s="40">
        <v>1196</v>
      </c>
    </row>
    <row r="35" spans="1:15" s="21" customFormat="1" ht="38.25" customHeight="1" x14ac:dyDescent="0.25">
      <c r="A35" s="12">
        <v>29</v>
      </c>
      <c r="B35" s="39" t="s">
        <v>45</v>
      </c>
      <c r="C35" s="23" t="s">
        <v>124</v>
      </c>
      <c r="D35" s="12" t="s">
        <v>39</v>
      </c>
      <c r="E35" s="12" t="s">
        <v>40</v>
      </c>
      <c r="F35" s="12">
        <v>2647784</v>
      </c>
      <c r="G35" s="12">
        <v>241110083114918</v>
      </c>
      <c r="H35" s="30" t="s">
        <v>125</v>
      </c>
      <c r="I35" s="29">
        <v>306894560</v>
      </c>
      <c r="J35" s="12" t="s">
        <v>24</v>
      </c>
      <c r="K35" s="12">
        <v>30</v>
      </c>
      <c r="L35" s="12">
        <v>10500</v>
      </c>
      <c r="M35" s="40">
        <v>315</v>
      </c>
    </row>
    <row r="36" spans="1:15" s="21" customFormat="1" ht="38.25" customHeight="1" x14ac:dyDescent="0.25">
      <c r="A36" s="12">
        <v>30</v>
      </c>
      <c r="B36" s="39" t="s">
        <v>45</v>
      </c>
      <c r="C36" s="23" t="s">
        <v>118</v>
      </c>
      <c r="D36" s="12" t="s">
        <v>39</v>
      </c>
      <c r="E36" s="12" t="s">
        <v>40</v>
      </c>
      <c r="F36" s="12">
        <v>2647890</v>
      </c>
      <c r="G36" s="12">
        <v>241110083115073</v>
      </c>
      <c r="H36" s="30" t="s">
        <v>126</v>
      </c>
      <c r="I36" s="29">
        <v>40105790270036</v>
      </c>
      <c r="J36" s="12" t="s">
        <v>24</v>
      </c>
      <c r="K36" s="12">
        <v>10</v>
      </c>
      <c r="L36" s="12">
        <v>14990</v>
      </c>
      <c r="M36" s="40">
        <v>149.9</v>
      </c>
    </row>
    <row r="37" spans="1:15" s="21" customFormat="1" ht="38.25" customHeight="1" x14ac:dyDescent="0.25">
      <c r="A37" s="12">
        <v>31</v>
      </c>
      <c r="B37" s="39" t="s">
        <v>45</v>
      </c>
      <c r="C37" s="23" t="s">
        <v>43</v>
      </c>
      <c r="D37" s="12" t="s">
        <v>39</v>
      </c>
      <c r="E37" s="12" t="s">
        <v>40</v>
      </c>
      <c r="F37" s="12">
        <v>2647920</v>
      </c>
      <c r="G37" s="12">
        <v>241110083115113</v>
      </c>
      <c r="H37" s="30" t="s">
        <v>127</v>
      </c>
      <c r="I37" s="29">
        <v>310760861</v>
      </c>
      <c r="J37" s="12" t="s">
        <v>128</v>
      </c>
      <c r="K37" s="12">
        <v>50</v>
      </c>
      <c r="L37" s="12">
        <v>7000</v>
      </c>
      <c r="M37" s="40">
        <v>350</v>
      </c>
    </row>
    <row r="38" spans="1:15" s="21" customFormat="1" ht="38.25" customHeight="1" x14ac:dyDescent="0.25">
      <c r="A38" s="12">
        <v>32</v>
      </c>
      <c r="B38" s="39" t="s">
        <v>45</v>
      </c>
      <c r="C38" s="23" t="s">
        <v>129</v>
      </c>
      <c r="D38" s="12" t="s">
        <v>39</v>
      </c>
      <c r="E38" s="12" t="s">
        <v>40</v>
      </c>
      <c r="F38" s="12">
        <v>2647974</v>
      </c>
      <c r="G38" s="12">
        <v>241110083115198</v>
      </c>
      <c r="H38" s="30" t="s">
        <v>130</v>
      </c>
      <c r="I38" s="29">
        <v>494289736</v>
      </c>
      <c r="J38" s="12" t="s">
        <v>24</v>
      </c>
      <c r="K38" s="12">
        <v>20</v>
      </c>
      <c r="L38" s="12">
        <v>20000</v>
      </c>
      <c r="M38" s="40">
        <v>400</v>
      </c>
    </row>
    <row r="39" spans="1:15" s="21" customFormat="1" ht="38.25" customHeight="1" x14ac:dyDescent="0.25">
      <c r="A39" s="12">
        <v>33</v>
      </c>
      <c r="B39" s="39" t="s">
        <v>45</v>
      </c>
      <c r="C39" s="23" t="s">
        <v>131</v>
      </c>
      <c r="D39" s="12" t="s">
        <v>39</v>
      </c>
      <c r="E39" s="12" t="s">
        <v>40</v>
      </c>
      <c r="F39" s="12">
        <v>2648117</v>
      </c>
      <c r="G39" s="12">
        <v>241110083115406</v>
      </c>
      <c r="H39" s="30" t="s">
        <v>127</v>
      </c>
      <c r="I39" s="29">
        <v>310760861</v>
      </c>
      <c r="J39" s="12" t="s">
        <v>24</v>
      </c>
      <c r="K39" s="12">
        <v>30</v>
      </c>
      <c r="L39" s="12">
        <v>6000</v>
      </c>
      <c r="M39" s="40">
        <v>180</v>
      </c>
    </row>
    <row r="40" spans="1:15" s="21" customFormat="1" ht="38.25" customHeight="1" x14ac:dyDescent="0.25">
      <c r="A40" s="12">
        <v>34</v>
      </c>
      <c r="B40" s="39" t="s">
        <v>45</v>
      </c>
      <c r="C40" s="23" t="s">
        <v>132</v>
      </c>
      <c r="D40" s="12" t="s">
        <v>39</v>
      </c>
      <c r="E40" s="12" t="s">
        <v>40</v>
      </c>
      <c r="F40" s="12">
        <v>2650117</v>
      </c>
      <c r="G40" s="12">
        <v>241110083118086</v>
      </c>
      <c r="H40" s="30" t="s">
        <v>133</v>
      </c>
      <c r="I40" s="29">
        <v>306043504</v>
      </c>
      <c r="J40" s="12" t="s">
        <v>24</v>
      </c>
      <c r="K40" s="12">
        <v>3</v>
      </c>
      <c r="L40" s="12">
        <v>450000</v>
      </c>
      <c r="M40" s="40">
        <v>1350</v>
      </c>
    </row>
    <row r="41" spans="1:15" s="21" customFormat="1" ht="38.25" customHeight="1" x14ac:dyDescent="0.25">
      <c r="A41" s="12">
        <v>35</v>
      </c>
      <c r="B41" s="39" t="s">
        <v>45</v>
      </c>
      <c r="C41" s="23" t="s">
        <v>134</v>
      </c>
      <c r="D41" s="12" t="s">
        <v>39</v>
      </c>
      <c r="E41" s="12" t="s">
        <v>40</v>
      </c>
      <c r="F41" s="12" t="s">
        <v>136</v>
      </c>
      <c r="G41" s="12">
        <v>24311008059211</v>
      </c>
      <c r="H41" s="30" t="s">
        <v>123</v>
      </c>
      <c r="I41" s="29">
        <v>306089114</v>
      </c>
      <c r="J41" s="12" t="s">
        <v>138</v>
      </c>
      <c r="K41" s="12">
        <v>25</v>
      </c>
      <c r="L41" s="12">
        <v>45000</v>
      </c>
      <c r="M41" s="40">
        <v>1125</v>
      </c>
    </row>
    <row r="42" spans="1:15" s="21" customFormat="1" ht="38.25" customHeight="1" x14ac:dyDescent="0.25">
      <c r="A42" s="12">
        <v>36</v>
      </c>
      <c r="B42" s="39" t="s">
        <v>45</v>
      </c>
      <c r="C42" s="23" t="s">
        <v>135</v>
      </c>
      <c r="D42" s="12" t="s">
        <v>39</v>
      </c>
      <c r="E42" s="12" t="s">
        <v>40</v>
      </c>
      <c r="F42" s="12" t="s">
        <v>137</v>
      </c>
      <c r="G42" s="12">
        <v>24311008063592</v>
      </c>
      <c r="H42" s="30" t="s">
        <v>123</v>
      </c>
      <c r="I42" s="29">
        <v>306089114</v>
      </c>
      <c r="J42" s="12" t="s">
        <v>138</v>
      </c>
      <c r="K42" s="12">
        <v>75</v>
      </c>
      <c r="L42" s="12">
        <v>44000</v>
      </c>
      <c r="M42" s="40">
        <v>3300</v>
      </c>
      <c r="N42" s="38">
        <f>COUNT(K32:K42)</f>
        <v>11</v>
      </c>
      <c r="O42" s="38">
        <f>SUM(M32:M42)</f>
        <v>8964.48</v>
      </c>
    </row>
    <row r="43" spans="1:15" s="21" customFormat="1" ht="38.25" customHeight="1" x14ac:dyDescent="0.25">
      <c r="A43" s="12" t="s">
        <v>83</v>
      </c>
      <c r="B43" s="12"/>
      <c r="C43" s="26"/>
      <c r="D43" s="12"/>
      <c r="E43" s="12"/>
      <c r="F43" s="12"/>
      <c r="G43" s="12"/>
      <c r="H43" s="25"/>
      <c r="I43" s="12"/>
      <c r="J43" s="12"/>
      <c r="K43" s="34">
        <f>COUNT(K7:K42)</f>
        <v>36</v>
      </c>
      <c r="L43" s="12"/>
      <c r="M43" s="35">
        <f>SUM(M7:M42)</f>
        <v>58043.468000000008</v>
      </c>
    </row>
    <row r="44" spans="1:15" s="21" customFormat="1" ht="38.25" customHeight="1" x14ac:dyDescent="0.25">
      <c r="A44" s="7"/>
      <c r="B44" s="9"/>
      <c r="C44" s="7"/>
      <c r="D44" s="9"/>
      <c r="E44" s="9"/>
      <c r="F44" s="9"/>
      <c r="G44" s="33"/>
      <c r="H44" s="31"/>
      <c r="I44" s="9"/>
      <c r="J44" s="9"/>
      <c r="K44" s="9"/>
      <c r="L44" s="9"/>
      <c r="M44" s="9"/>
      <c r="N44" s="35">
        <f>SUM(N7:N42)</f>
        <v>36</v>
      </c>
      <c r="O44" s="35">
        <f>SUM(O7:O42)</f>
        <v>58043.468000000008</v>
      </c>
    </row>
    <row r="45" spans="1:15" s="21" customFormat="1" ht="38.25" customHeight="1" x14ac:dyDescent="0.25">
      <c r="A45" s="53" t="s">
        <v>21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9"/>
    </row>
    <row r="46" spans="1:15" s="21" customFormat="1" ht="39" customHeight="1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9"/>
    </row>
    <row r="47" spans="1:15" s="21" customFormat="1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9"/>
    </row>
    <row r="48" spans="1:15" ht="39.75" customHeight="1" x14ac:dyDescent="0.25"/>
    <row r="49" ht="18.75" customHeight="1" x14ac:dyDescent="0.25"/>
    <row r="69" spans="2:14" x14ac:dyDescent="0.25">
      <c r="B69" s="7"/>
      <c r="D69" s="7"/>
      <c r="E69" s="7"/>
      <c r="F69" s="7"/>
      <c r="G69" s="21"/>
      <c r="H69" s="7"/>
      <c r="I69" s="7"/>
      <c r="J69" s="7"/>
      <c r="K69" s="7"/>
      <c r="L69" s="7"/>
      <c r="M69" s="7"/>
    </row>
    <row r="70" spans="2:14" x14ac:dyDescent="0.25">
      <c r="B70" s="7"/>
      <c r="D70" s="7"/>
      <c r="E70" s="7"/>
      <c r="F70" s="7"/>
      <c r="G70" s="21"/>
      <c r="H70" s="7"/>
      <c r="I70" s="7"/>
      <c r="J70" s="7"/>
      <c r="K70" s="7"/>
      <c r="L70" s="7"/>
      <c r="M70" s="7"/>
    </row>
    <row r="71" spans="2:14" x14ac:dyDescent="0.25">
      <c r="B71" s="7"/>
      <c r="D71" s="7"/>
      <c r="E71" s="7"/>
      <c r="F71" s="7"/>
      <c r="G71" s="21"/>
      <c r="H71" s="7"/>
      <c r="I71" s="7"/>
      <c r="J71" s="7"/>
      <c r="K71" s="7"/>
      <c r="L71" s="7"/>
      <c r="M71" s="7"/>
    </row>
    <row r="74" spans="2:14" ht="18.75" customHeight="1" x14ac:dyDescent="0.25"/>
    <row r="75" spans="2:14" x14ac:dyDescent="0.25">
      <c r="N75" s="9"/>
    </row>
  </sheetData>
  <autoFilter ref="A5:R47">
    <filterColumn colId="8" showButton="0"/>
  </autoFilter>
  <mergeCells count="16">
    <mergeCell ref="A45:L47"/>
    <mergeCell ref="A5:A6"/>
    <mergeCell ref="B5:B6"/>
    <mergeCell ref="C5:C6"/>
    <mergeCell ref="D5:D6"/>
    <mergeCell ref="G5:G6"/>
    <mergeCell ref="L2:M2"/>
    <mergeCell ref="A3:M3"/>
    <mergeCell ref="L5:L6"/>
    <mergeCell ref="H5:I5"/>
    <mergeCell ref="J1:M1"/>
    <mergeCell ref="E5:E6"/>
    <mergeCell ref="F5:F6"/>
    <mergeCell ref="M5:M6"/>
    <mergeCell ref="J5:J6"/>
    <mergeCell ref="K5:K6"/>
  </mergeCells>
  <printOptions horizontalCentered="1"/>
  <pageMargins left="0.19685039370078741" right="0.19685039370078741" top="0.19685039370078741" bottom="0.19685039370078741" header="0" footer="0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4" t="s">
        <v>13</v>
      </c>
      <c r="B5" s="54"/>
      <c r="C5" s="54"/>
      <c r="D5" s="54"/>
    </row>
    <row r="7" spans="1:4" ht="25.5" x14ac:dyDescent="0.25">
      <c r="A7" s="19" t="s">
        <v>10</v>
      </c>
      <c r="B7" s="19" t="s">
        <v>16</v>
      </c>
      <c r="C7" s="19" t="s">
        <v>14</v>
      </c>
      <c r="D7" s="19" t="s">
        <v>15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Транспорт воситаси</vt:lpstr>
      <vt:lpstr>5-илова</vt:lpstr>
      <vt:lpstr>ГТК</vt:lpstr>
      <vt:lpstr>'5-илова'!Заголовки_для_печати</vt:lpstr>
      <vt:lpstr>'5-илова'!Область_печати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Chingiz Khan</cp:lastModifiedBy>
  <cp:lastPrinted>2022-02-11T14:22:29Z</cp:lastPrinted>
  <dcterms:created xsi:type="dcterms:W3CDTF">2020-01-15T07:42:43Z</dcterms:created>
  <dcterms:modified xsi:type="dcterms:W3CDTF">2024-10-04T15:36:12Z</dcterms:modified>
</cp:coreProperties>
</file>