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608192E-EAA7-4E86-B9D8-E85625E04860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4-илова " sheetId="4" r:id="rId2"/>
    <sheet name="ГТК" sheetId="23" state="hidden" r:id="rId3"/>
  </sheets>
  <definedNames>
    <definedName name="_xlnm._FilterDatabase" localSheetId="1" hidden="1">'4-илова '!$A$4:$Z$46</definedName>
    <definedName name="_xlnm.Print_Titles" localSheetId="1">'4-илова '!$4:$4</definedName>
    <definedName name="_xlnm.Print_Area" localSheetId="1">'4-илова 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3" i="4" l="1"/>
  <c r="N43" i="4" l="1"/>
  <c r="M44" i="4"/>
  <c r="O22" i="4"/>
  <c r="N22" i="4"/>
  <c r="N13" i="4" l="1"/>
  <c r="O13" i="4"/>
  <c r="O10" i="4"/>
  <c r="O45" i="4" l="1"/>
  <c r="K10" i="4" l="1"/>
  <c r="K9" i="4"/>
  <c r="K8" i="4"/>
  <c r="A8" i="4"/>
  <c r="A9" i="4" s="1"/>
  <c r="A10" i="4" s="1"/>
  <c r="K7" i="4"/>
  <c r="N10" i="4" l="1"/>
  <c r="N45" i="4" s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<sst xmlns="http://schemas.openxmlformats.org/spreadsheetml/2006/main" count="289" uniqueCount="131">
  <si>
    <t>шундан: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</si>
  <si>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</si>
  <si>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</si>
  <si>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</si>
  <si>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Ҳарид жараёнини амалга ошириш тури</t>
  </si>
  <si>
    <t>МАЪЛУМОТ</t>
  </si>
  <si>
    <t>Т/р</t>
  </si>
  <si>
    <t>Ҳисобот даври</t>
  </si>
  <si>
    <t>Жами</t>
  </si>
  <si>
    <t>№</t>
  </si>
  <si>
    <t>...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</si>
  <si>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</si>
  <si>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</si>
  <si>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</si>
  <si>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</si>
  <si>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</si>
  <si>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Пудратчи тўғрисида маълумотлар</t>
  </si>
  <si>
    <t>Пудратчи номи</t>
  </si>
  <si>
    <t>Корхона СТИРи</t>
  </si>
  <si>
    <t>Харид қилинган товарлар (хизматлар) жами миқдори (ҳажми) қиймати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</si>
  <si>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</si>
  <si>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</si>
  <si>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>Ушбу кўрсаткичлар бўйича маълумотлар йўқ.</t>
  </si>
  <si>
    <t>дона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</si>
  <si>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</si>
  <si>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</si>
  <si>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</si>
  <si>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</si>
  <si>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</si>
  <si>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</si>
  <si>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</si>
  <si>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</si>
  <si>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</si>
  <si>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</si>
  <si>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</si>
  <si>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</si>
  <si>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</si>
  <si>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</si>
  <si>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Бюджет </t>
  </si>
  <si>
    <t>Электрон дукон</t>
  </si>
  <si>
    <t>бюджет</t>
  </si>
  <si>
    <t>электрон дукон</t>
  </si>
  <si>
    <t>OLIMPIAKOS LIDER</t>
  </si>
  <si>
    <t>Битим (шартнома) бўйича товарлар (хизматлар) бир бирлиги нархи (тарифи) сўмда</t>
  </si>
  <si>
    <t xml:space="preserve">I-чорак </t>
  </si>
  <si>
    <t>310164788</t>
  </si>
  <si>
    <t>2-чорак</t>
  </si>
  <si>
    <t>4-чорак</t>
  </si>
  <si>
    <t>3-чорак</t>
  </si>
  <si>
    <t>Шартнома рақами</t>
  </si>
  <si>
    <t>Лот рақами</t>
  </si>
  <si>
    <t>ЯККА ТАРТИБДАГИ ТАДБИРКОР</t>
  </si>
  <si>
    <t>ЧП ART ONLY TRADE</t>
  </si>
  <si>
    <t>41403922100028</t>
  </si>
  <si>
    <t>308480316</t>
  </si>
  <si>
    <t>2092965</t>
  </si>
  <si>
    <t>2080280</t>
  </si>
  <si>
    <t>2027725</t>
  </si>
  <si>
    <t>2027831</t>
  </si>
  <si>
    <t xml:space="preserve"> Персональный компьютер</t>
  </si>
  <si>
    <t xml:space="preserve"> Кондиционер бытовой</t>
  </si>
  <si>
    <t xml:space="preserve"> Холодильник бытовой</t>
  </si>
  <si>
    <t>Камера видеонаблюдения</t>
  </si>
  <si>
    <t>"REVIVAL- TIME</t>
  </si>
  <si>
    <t>241110082684889</t>
  </si>
  <si>
    <t>YTT USMANOVA GULNOZA XIKMATULLAYEVNA</t>
  </si>
  <si>
    <t>комп</t>
  </si>
  <si>
    <t>Секция стульев многоместная</t>
  </si>
  <si>
    <t>MCHJ SADAF BIZNES SERVIS TOSHKENT</t>
  </si>
  <si>
    <t>Офисный стол</t>
  </si>
  <si>
    <t>Кондиционер 09</t>
  </si>
  <si>
    <t>N1002723</t>
  </si>
  <si>
    <t>B1028338</t>
  </si>
  <si>
    <t>Elektron kooperatsiya portali</t>
  </si>
  <si>
    <t>KOJ SAMARQAND BUYUMLARI MCHJ</t>
  </si>
  <si>
    <t>OLIMPIAKOS LIDER MCHJ</t>
  </si>
  <si>
    <t>Стул</t>
  </si>
  <si>
    <t>Тумба</t>
  </si>
  <si>
    <t>Кресло</t>
  </si>
  <si>
    <t>Стол однотумбовый</t>
  </si>
  <si>
    <t xml:space="preserve">Телевизор 75 </t>
  </si>
  <si>
    <t>N1003492</t>
  </si>
  <si>
    <t>N1003494</t>
  </si>
  <si>
    <t>N1003530</t>
  </si>
  <si>
    <t>N1003608</t>
  </si>
  <si>
    <t>B1036743</t>
  </si>
  <si>
    <t>MILLIY MEBEL MCHJ</t>
  </si>
  <si>
    <t>"LIVE SMART" MCHJ</t>
  </si>
  <si>
    <t xml:space="preserve">дона </t>
  </si>
  <si>
    <t>Инвентарь спортивный "Пресс-брусья-турник"</t>
  </si>
  <si>
    <t>"SMART TECHNOLOGY SYSTEMS" Mas uliyati cheklangan jamiyat</t>
  </si>
  <si>
    <t>YTT TOJIBOYEV SHARIF MAXMUD O‘G‘LI</t>
  </si>
  <si>
    <t>"BUKA BREND" MAS'ULIYATI CHEKLANGAN JAMIYAT</t>
  </si>
  <si>
    <t>"HUMO-STAR" MAS'ULIYATI CHEKLANGAN JAMIYAT</t>
  </si>
  <si>
    <t>SAYIDJONOVA KARIMA TOJIAXMADOVNA</t>
  </si>
  <si>
    <t>"GLOBAL KLASTER" XUSUSIY KORXONA</t>
  </si>
  <si>
    <t>"AXE TECHNOLOGY" MAS'ULIYATI CHEKLANGAN JAMIYAT</t>
  </si>
  <si>
    <t>"BURXON-SHOP" MAS'ULIYATI CHEKLANGAN JAMIYAT</t>
  </si>
  <si>
    <t>"SYSADMIN UNIVERSAL TECHNO SERVICE" MAS`ULIYATI CHEKLANGAN JAMIYAT</t>
  </si>
  <si>
    <t>"DREAM TECH SUPPLY" MAS`ULIYATI CHEKLANGAN JAMIYAT</t>
  </si>
  <si>
    <t>"LOS BLANCOS " MAS'ULIYATI CHEKLANGAN JAMIYAT</t>
  </si>
  <si>
    <t>"POWER MAX GROUP" MAS'ULIYATI CHEKLANGAN JAMIYAT</t>
  </si>
  <si>
    <t>B1054310</t>
  </si>
  <si>
    <t>TASHMATOVA AZIZA AZAMATOVNA</t>
  </si>
  <si>
    <t>"SARVARBEK ZILOLA TRADE 2022" MAS'ULIYATI CHEKLANGAN JAMIYAT</t>
  </si>
  <si>
    <t>"VIVA ONLINE GROUP" MAS`ULIYATI CHEKLANGAN JAMIYAT</t>
  </si>
  <si>
    <t> "MAGIC PERFECT" MAS'ULIYATI CHEKLANGAN JAMIYAT</t>
  </si>
  <si>
    <t>N1012344</t>
  </si>
  <si>
    <t>N1012585</t>
  </si>
  <si>
    <t>N1012586</t>
  </si>
  <si>
    <t>N1012827</t>
  </si>
  <si>
    <t>N1012828</t>
  </si>
  <si>
    <t>Кресло офисное</t>
  </si>
  <si>
    <t>Многофункциональное устройство (МФУ)</t>
  </si>
  <si>
    <t>Моноблок</t>
  </si>
  <si>
    <t>Веб камера</t>
  </si>
  <si>
    <t>Подставка под телевизор</t>
  </si>
  <si>
    <t>Принтер</t>
  </si>
  <si>
    <t>Источник бесперебойного питания</t>
  </si>
  <si>
    <t>Ноутбук</t>
  </si>
  <si>
    <t>Сетевой шкаф</t>
  </si>
  <si>
    <t>Коммутатор</t>
  </si>
  <si>
    <t xml:space="preserve">Телевизор 85 Смарт </t>
  </si>
  <si>
    <t>N1012343</t>
  </si>
  <si>
    <t>Стул </t>
  </si>
  <si>
    <t>Шкаф комбинированный </t>
  </si>
  <si>
    <t>Стол рабочий</t>
  </si>
  <si>
    <t>Кресло руководителя</t>
  </si>
  <si>
    <t>Кабинетный набор для руководителя</t>
  </si>
  <si>
    <t xml:space="preserve">24 311 008 097 575	</t>
  </si>
  <si>
    <r>
      <t xml:space="preserve"> 2024 йил мобайнида Давлат тиббий суғуртаси жамғармаси
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</si>
</sst>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#,##0.0"/>
    <numFmt numFmtId="166" formatCode="#,##0_ ;[Red]\-#,##0\ "/>
  </numFmts>
  <fonts count="2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4" fillId="0" borderId="0" xfId="0" applyNumberFormat="1" applyFont="1" applyAlignment="1">
      <alignment horizontal="left" vertical="top" wrapText="1"/>
    </xf>
    <xf numFmtId="0" fontId="5" fillId="0" borderId="0" xfId="0" applyFont="1"/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top" wrapText="1"/>
    </xf>
    <xf numFmtId="0" fontId="6" fillId="0" borderId="0" xfId="0" applyFont="1"/>
    <xf numFmtId="3" fontId="4" fillId="0" borderId="0" xfId="0" applyNumberFormat="1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164" fontId="14" fillId="0" borderId="4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/>
    <xf numFmtId="1" fontId="4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" fontId="16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/>
    </xf>
    <xf numFmtId="3" fontId="2" fillId="3" borderId="2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/>
    </xf>
    <xf numFmtId="165" fontId="4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 indent="1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ew.cooperation.uz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new.cooperation.uz/" TargetMode="External"/><Relationship Id="rId1" Type="http://schemas.openxmlformats.org/officeDocument/2006/relationships/hyperlink" Target="https://new.cooperation.uz/" TargetMode="External"/><Relationship Id="rId6" Type="http://schemas.openxmlformats.org/officeDocument/2006/relationships/hyperlink" Target="https://new.cooperation.uz/" TargetMode="External"/><Relationship Id="rId5" Type="http://schemas.openxmlformats.org/officeDocument/2006/relationships/hyperlink" Target="https://new.cooperation.uz/" TargetMode="External"/><Relationship Id="rId4" Type="http://schemas.openxmlformats.org/officeDocument/2006/relationships/hyperlink" Target="https://new.cooperation.uz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44" t="s">
        <v>37</v>
      </c>
      <c r="G1" s="45"/>
    </row>
    <row r="2" spans="1:10" x14ac:dyDescent="0.3">
      <c r="F2" s="46"/>
      <c r="G2" s="46"/>
    </row>
    <row r="3" spans="1:10" ht="4.5" customHeight="1" x14ac:dyDescent="0.3">
      <c r="F3" s="46"/>
      <c r="G3" s="46"/>
    </row>
    <row r="4" spans="1:10" x14ac:dyDescent="0.3">
      <c r="F4" s="46"/>
      <c r="G4" s="46"/>
    </row>
    <row r="5" spans="1:10" ht="3.75" customHeight="1" x14ac:dyDescent="0.3"/>
    <row r="6" spans="1:10" ht="57.6" customHeight="1" x14ac:dyDescent="0.3">
      <c r="A6" s="48" t="s">
        <v>24</v>
      </c>
      <c r="B6" s="48"/>
      <c r="C6" s="48"/>
      <c r="D6" s="48"/>
      <c r="E6" s="48"/>
      <c r="F6" s="48"/>
      <c r="G6" s="48"/>
    </row>
    <row r="7" spans="1:10" x14ac:dyDescent="0.3">
      <c r="A7" s="49" t="s">
        <v>5</v>
      </c>
      <c r="B7" s="49"/>
      <c r="C7" s="49"/>
      <c r="D7" s="49"/>
      <c r="E7" s="49"/>
      <c r="F7" s="49"/>
      <c r="G7" s="49"/>
    </row>
    <row r="8" spans="1:10" x14ac:dyDescent="0.3">
      <c r="G8" s="3"/>
    </row>
    <row r="9" spans="1:10" ht="32.450000000000003" customHeight="1" x14ac:dyDescent="0.3">
      <c r="A9" s="47" t="s">
        <v>6</v>
      </c>
      <c r="B9" s="47" t="s">
        <v>31</v>
      </c>
      <c r="C9" s="47" t="s">
        <v>30</v>
      </c>
      <c r="D9" s="47"/>
      <c r="E9" s="47"/>
      <c r="F9" s="47"/>
      <c r="G9" s="47"/>
      <c r="H9" s="4"/>
      <c r="I9" s="4"/>
      <c r="J9" s="4"/>
    </row>
    <row r="10" spans="1:10" x14ac:dyDescent="0.3">
      <c r="A10" s="47"/>
      <c r="B10" s="47"/>
      <c r="C10" s="47" t="s">
        <v>25</v>
      </c>
      <c r="D10" s="47" t="s">
        <v>0</v>
      </c>
      <c r="E10" s="47"/>
      <c r="F10" s="47"/>
      <c r="G10" s="47"/>
    </row>
    <row r="11" spans="1:10" ht="37.5" x14ac:dyDescent="0.3">
      <c r="A11" s="47"/>
      <c r="B11" s="47"/>
      <c r="C11" s="47"/>
      <c r="D11" s="18" t="s">
        <v>28</v>
      </c>
      <c r="E11" s="18" t="s">
        <v>29</v>
      </c>
      <c r="F11" s="18" t="s">
        <v>34</v>
      </c>
      <c r="G11" s="18" t="s">
        <v>35</v>
      </c>
    </row>
    <row r="12" spans="1:10" x14ac:dyDescent="0.3">
      <c r="A12" s="18"/>
      <c r="B12" s="18"/>
      <c r="C12" s="47" t="s">
        <v>22</v>
      </c>
      <c r="D12" s="47"/>
      <c r="E12" s="47"/>
      <c r="F12" s="47"/>
      <c r="G12" s="47"/>
    </row>
    <row r="13" spans="1:10" ht="66.75" customHeight="1" x14ac:dyDescent="0.3">
      <c r="A13" s="10">
        <v>1</v>
      </c>
      <c r="B13" s="5" t="s">
        <v>26</v>
      </c>
      <c r="C13" s="10" t="s">
        <v>27</v>
      </c>
      <c r="D13" s="10" t="s">
        <v>32</v>
      </c>
      <c r="E13" s="10" t="s">
        <v>33</v>
      </c>
      <c r="F13" s="10" t="s">
        <v>36</v>
      </c>
      <c r="G13" s="10">
        <v>6187962</v>
      </c>
    </row>
    <row r="14" spans="1:10" ht="60.75" customHeight="1" x14ac:dyDescent="0.3">
      <c r="A14" s="10">
        <f>+A13+1</f>
        <v>2</v>
      </c>
      <c r="B14" s="5"/>
      <c r="C14" s="18"/>
      <c r="D14" s="10"/>
      <c r="E14" s="10"/>
      <c r="F14" s="10"/>
      <c r="G14" s="13"/>
    </row>
    <row r="15" spans="1:10" ht="28.5" customHeight="1" x14ac:dyDescent="0.3">
      <c r="A15" s="10">
        <f t="shared" ref="A15:A18" si="0">+A14+1</f>
        <v>3</v>
      </c>
      <c r="B15" s="5"/>
      <c r="C15" s="18"/>
      <c r="D15" s="10"/>
      <c r="E15" s="10"/>
      <c r="F15" s="10"/>
      <c r="G15" s="13"/>
    </row>
    <row r="16" spans="1:10" ht="28.5" hidden="1" customHeight="1" x14ac:dyDescent="0.3">
      <c r="A16" s="10">
        <f t="shared" si="0"/>
        <v>4</v>
      </c>
      <c r="B16" s="5"/>
      <c r="C16" s="18"/>
      <c r="D16" s="10"/>
      <c r="E16" s="10"/>
      <c r="F16" s="10"/>
      <c r="G16" s="13"/>
    </row>
    <row r="17" spans="1:29" ht="28.5" hidden="1" customHeight="1" x14ac:dyDescent="0.3">
      <c r="A17" s="10">
        <f t="shared" si="0"/>
        <v>5</v>
      </c>
      <c r="B17" s="5"/>
      <c r="C17" s="18"/>
      <c r="D17" s="10"/>
      <c r="E17" s="10"/>
      <c r="F17" s="10"/>
      <c r="G17" s="13"/>
    </row>
    <row r="18" spans="1:29" ht="28.5" hidden="1" customHeight="1" x14ac:dyDescent="0.3">
      <c r="A18" s="10">
        <f t="shared" si="0"/>
        <v>6</v>
      </c>
      <c r="B18" s="5"/>
      <c r="C18" s="18"/>
      <c r="D18" s="10"/>
      <c r="E18" s="10"/>
      <c r="F18" s="10"/>
      <c r="G18" s="13"/>
    </row>
    <row r="19" spans="1:29" ht="28.5" customHeight="1" x14ac:dyDescent="0.3">
      <c r="A19" s="10" t="s">
        <v>10</v>
      </c>
      <c r="B19" s="5"/>
      <c r="C19" s="18"/>
      <c r="D19" s="10"/>
      <c r="E19" s="10"/>
      <c r="F19" s="10"/>
      <c r="G19" s="13"/>
    </row>
    <row r="20" spans="1:29" s="8" customFormat="1" ht="28.5" customHeight="1" x14ac:dyDescent="0.3">
      <c r="A20" s="47" t="s">
        <v>8</v>
      </c>
      <c r="B20" s="47"/>
      <c r="C20" s="18">
        <f>SUM(C13:C19)</f>
        <v>0</v>
      </c>
      <c r="D20" s="18">
        <f>SUM(D13:D19)</f>
        <v>0</v>
      </c>
      <c r="E20" s="18"/>
      <c r="F20" s="18">
        <f>SUM(F13:F19)</f>
        <v>0</v>
      </c>
      <c r="G20" s="18">
        <f>SUM(G13:G19)</f>
        <v>6187962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3">
      <c r="A21" s="13"/>
      <c r="B21" s="13"/>
      <c r="C21" s="13"/>
      <c r="D21" s="13"/>
      <c r="E21" s="13"/>
      <c r="F21" s="13"/>
      <c r="G21" s="13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rgb="FFFF0000"/>
    <pageSetUpPr fitToPage="1"/>
  </sheetPr>
  <dimension ref="A1:P76"/>
  <sheetViews>
    <sheetView tabSelected="1" zoomScale="55" zoomScaleNormal="55" zoomScaleSheetLayoutView="85" workbookViewId="0">
      <selection activeCell="M6" sqref="M6"/>
    </sheetView>
  </sheetViews>
  <sheetFormatPr defaultColWidth="9.140625" defaultRowHeight="18.75" x14ac:dyDescent="0.25"/>
  <cols>
    <col min="1" max="1" width="9.7109375" style="9" bestFit="1" customWidth="1"/>
    <col min="2" max="2" width="10.7109375" style="12" customWidth="1"/>
    <col min="3" max="3" width="35.42578125" style="12" customWidth="1"/>
    <col min="4" max="6" width="19.85546875" style="12" customWidth="1"/>
    <col min="7" max="7" width="27.85546875" style="12" customWidth="1"/>
    <col min="8" max="8" width="51.85546875" style="12" customWidth="1"/>
    <col min="9" max="9" width="23.140625" style="12" bestFit="1" customWidth="1"/>
    <col min="10" max="10" width="17.85546875" style="12" customWidth="1"/>
    <col min="11" max="11" width="15.7109375" style="12" customWidth="1"/>
    <col min="12" max="12" width="18.140625" style="12" customWidth="1"/>
    <col min="13" max="13" width="27" style="12" customWidth="1"/>
    <col min="14" max="14" width="16.7109375" style="12" customWidth="1"/>
    <col min="15" max="15" width="17.5703125" style="12" customWidth="1"/>
    <col min="16" max="16" width="15.7109375" style="9" customWidth="1"/>
    <col min="17" max="20" width="18.7109375" style="9" customWidth="1"/>
    <col min="21" max="26" width="15.7109375" style="9" customWidth="1"/>
    <col min="27" max="16384" width="9.140625" style="9"/>
  </cols>
  <sheetData>
    <row r="1" spans="1:16" ht="107.25" customHeight="1" x14ac:dyDescent="0.25">
      <c r="J1" s="50" t="s">
        <v>21</v>
      </c>
      <c r="K1" s="50"/>
      <c r="L1" s="50"/>
      <c r="M1" s="50"/>
    </row>
    <row r="2" spans="1:16" ht="77.25" customHeight="1" x14ac:dyDescent="0.25">
      <c r="A2" s="48" t="s">
        <v>130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2"/>
      <c r="O2" s="32"/>
      <c r="P2" s="11"/>
    </row>
    <row r="3" spans="1:16" x14ac:dyDescent="0.25">
      <c r="M3" s="6"/>
    </row>
    <row r="4" spans="1:16" ht="49.5" customHeight="1" x14ac:dyDescent="0.25">
      <c r="A4" s="52" t="s">
        <v>6</v>
      </c>
      <c r="B4" s="52" t="s">
        <v>7</v>
      </c>
      <c r="C4" s="52" t="s">
        <v>1</v>
      </c>
      <c r="D4" s="52" t="s">
        <v>11</v>
      </c>
      <c r="E4" s="52" t="s">
        <v>4</v>
      </c>
      <c r="F4" s="52" t="s">
        <v>49</v>
      </c>
      <c r="G4" s="52" t="s">
        <v>50</v>
      </c>
      <c r="H4" s="53" t="s">
        <v>16</v>
      </c>
      <c r="I4" s="53"/>
      <c r="J4" s="52" t="s">
        <v>2</v>
      </c>
      <c r="K4" s="52" t="s">
        <v>3</v>
      </c>
      <c r="L4" s="52" t="s">
        <v>43</v>
      </c>
      <c r="M4" s="52" t="s">
        <v>19</v>
      </c>
      <c r="N4" s="50"/>
    </row>
    <row r="5" spans="1:16" ht="129" customHeight="1" x14ac:dyDescent="0.25">
      <c r="A5" s="52"/>
      <c r="B5" s="52"/>
      <c r="C5" s="52"/>
      <c r="D5" s="52"/>
      <c r="E5" s="52"/>
      <c r="F5" s="52"/>
      <c r="G5" s="52"/>
      <c r="H5" s="23" t="s">
        <v>17</v>
      </c>
      <c r="I5" s="23" t="s">
        <v>18</v>
      </c>
      <c r="J5" s="52"/>
      <c r="K5" s="52"/>
      <c r="L5" s="52"/>
      <c r="M5" s="52"/>
      <c r="N5" s="50"/>
    </row>
    <row r="6" spans="1:16" x14ac:dyDescent="0.25">
      <c r="A6" s="10"/>
      <c r="B6" s="19"/>
      <c r="C6" s="10"/>
      <c r="D6" s="10"/>
      <c r="E6" s="10"/>
      <c r="F6" s="10"/>
      <c r="G6" s="20"/>
      <c r="H6" s="24"/>
      <c r="I6" s="10"/>
      <c r="J6" s="10"/>
      <c r="K6" s="10"/>
      <c r="L6" s="10"/>
      <c r="M6" s="10"/>
    </row>
    <row r="7" spans="1:16" ht="37.5" x14ac:dyDescent="0.25">
      <c r="A7" s="10">
        <v>1</v>
      </c>
      <c r="B7" s="22" t="s">
        <v>44</v>
      </c>
      <c r="C7" s="26" t="s">
        <v>59</v>
      </c>
      <c r="D7" s="10" t="s">
        <v>40</v>
      </c>
      <c r="E7" s="10" t="s">
        <v>41</v>
      </c>
      <c r="F7" s="10" t="s">
        <v>55</v>
      </c>
      <c r="G7" s="10">
        <v>241110082421596</v>
      </c>
      <c r="H7" s="29" t="s">
        <v>51</v>
      </c>
      <c r="I7" s="27" t="s">
        <v>53</v>
      </c>
      <c r="J7" s="10" t="s">
        <v>23</v>
      </c>
      <c r="K7" s="10">
        <f>+(M7*1000)/L7</f>
        <v>1</v>
      </c>
      <c r="L7" s="28">
        <v>37889000</v>
      </c>
      <c r="M7" s="21">
        <v>37889</v>
      </c>
    </row>
    <row r="8" spans="1:16" x14ac:dyDescent="0.25">
      <c r="A8" s="10">
        <f t="shared" ref="A8:A10" si="0">+A7+1</f>
        <v>2</v>
      </c>
      <c r="B8" s="22" t="s">
        <v>44</v>
      </c>
      <c r="C8" s="26" t="s">
        <v>60</v>
      </c>
      <c r="D8" s="10" t="s">
        <v>40</v>
      </c>
      <c r="E8" s="10" t="s">
        <v>41</v>
      </c>
      <c r="F8" s="10" t="s">
        <v>56</v>
      </c>
      <c r="G8" s="10">
        <v>241110082406573</v>
      </c>
      <c r="H8" s="29" t="s">
        <v>52</v>
      </c>
      <c r="I8" s="27" t="s">
        <v>54</v>
      </c>
      <c r="J8" s="10" t="s">
        <v>23</v>
      </c>
      <c r="K8" s="10">
        <f t="shared" ref="K8:K10" si="1">+(M8*1000)/L8</f>
        <v>14</v>
      </c>
      <c r="L8" s="28">
        <v>6000000</v>
      </c>
      <c r="M8" s="21">
        <v>84000</v>
      </c>
    </row>
    <row r="9" spans="1:16" x14ac:dyDescent="0.25">
      <c r="A9" s="10">
        <f t="shared" si="0"/>
        <v>3</v>
      </c>
      <c r="B9" s="22" t="s">
        <v>44</v>
      </c>
      <c r="C9" s="26" t="s">
        <v>60</v>
      </c>
      <c r="D9" s="10" t="s">
        <v>40</v>
      </c>
      <c r="E9" s="10" t="s">
        <v>41</v>
      </c>
      <c r="F9" s="10" t="s">
        <v>57</v>
      </c>
      <c r="G9" s="10">
        <v>241110082343439</v>
      </c>
      <c r="H9" s="29" t="s">
        <v>42</v>
      </c>
      <c r="I9" s="27" t="s">
        <v>45</v>
      </c>
      <c r="J9" s="10" t="s">
        <v>23</v>
      </c>
      <c r="K9" s="10">
        <f t="shared" si="1"/>
        <v>8</v>
      </c>
      <c r="L9" s="28">
        <v>4400000</v>
      </c>
      <c r="M9" s="21">
        <v>35200</v>
      </c>
    </row>
    <row r="10" spans="1:16" x14ac:dyDescent="0.25">
      <c r="A10" s="10">
        <f t="shared" si="0"/>
        <v>4</v>
      </c>
      <c r="B10" s="22" t="s">
        <v>44</v>
      </c>
      <c r="C10" s="26" t="s">
        <v>61</v>
      </c>
      <c r="D10" s="10" t="s">
        <v>40</v>
      </c>
      <c r="E10" s="10" t="s">
        <v>41</v>
      </c>
      <c r="F10" s="10" t="s">
        <v>58</v>
      </c>
      <c r="G10" s="10">
        <v>241110082343623</v>
      </c>
      <c r="H10" s="29" t="s">
        <v>42</v>
      </c>
      <c r="I10" s="27" t="s">
        <v>45</v>
      </c>
      <c r="J10" s="10" t="s">
        <v>23</v>
      </c>
      <c r="K10" s="10">
        <f t="shared" si="1"/>
        <v>1</v>
      </c>
      <c r="L10" s="28">
        <v>2525000</v>
      </c>
      <c r="M10" s="21">
        <v>2525</v>
      </c>
      <c r="N10" s="37">
        <f>COUNT(K7:K10)</f>
        <v>4</v>
      </c>
      <c r="O10" s="37">
        <f>SUM(M7:M10)</f>
        <v>159614</v>
      </c>
    </row>
    <row r="11" spans="1:16" x14ac:dyDescent="0.25">
      <c r="A11" s="10">
        <v>5</v>
      </c>
      <c r="B11" s="33" t="s">
        <v>46</v>
      </c>
      <c r="C11" s="26" t="s">
        <v>60</v>
      </c>
      <c r="D11" s="10" t="s">
        <v>40</v>
      </c>
      <c r="E11" s="10" t="s">
        <v>41</v>
      </c>
      <c r="F11" s="10">
        <v>2266761</v>
      </c>
      <c r="G11" s="10">
        <v>241110082655967</v>
      </c>
      <c r="H11" s="29" t="s">
        <v>63</v>
      </c>
      <c r="I11" s="27">
        <v>308737190</v>
      </c>
      <c r="J11" s="10" t="s">
        <v>23</v>
      </c>
      <c r="K11" s="10">
        <v>2</v>
      </c>
      <c r="L11" s="10">
        <v>4260000</v>
      </c>
      <c r="M11" s="35">
        <v>8520</v>
      </c>
    </row>
    <row r="12" spans="1:16" ht="37.5" x14ac:dyDescent="0.25">
      <c r="A12" s="10">
        <v>6</v>
      </c>
      <c r="B12" s="33" t="s">
        <v>46</v>
      </c>
      <c r="C12" s="26" t="s">
        <v>62</v>
      </c>
      <c r="D12" s="10" t="s">
        <v>40</v>
      </c>
      <c r="E12" s="10" t="s">
        <v>41</v>
      </c>
      <c r="F12" s="10">
        <v>2286086</v>
      </c>
      <c r="G12" s="10" t="s">
        <v>64</v>
      </c>
      <c r="H12" s="29" t="s">
        <v>65</v>
      </c>
      <c r="I12" s="27">
        <v>42503910252115</v>
      </c>
      <c r="J12" s="10" t="s">
        <v>66</v>
      </c>
      <c r="K12" s="10">
        <v>1</v>
      </c>
      <c r="L12" s="10">
        <v>16999000</v>
      </c>
      <c r="M12" s="36">
        <v>16999</v>
      </c>
    </row>
    <row r="13" spans="1:16" ht="36" customHeight="1" x14ac:dyDescent="0.25">
      <c r="A13" s="10">
        <v>7</v>
      </c>
      <c r="B13" s="34" t="s">
        <v>46</v>
      </c>
      <c r="C13" s="26" t="s">
        <v>67</v>
      </c>
      <c r="D13" s="10" t="s">
        <v>38</v>
      </c>
      <c r="E13" s="10" t="s">
        <v>39</v>
      </c>
      <c r="F13" s="10">
        <v>2304622</v>
      </c>
      <c r="G13" s="10">
        <v>241110082714770</v>
      </c>
      <c r="H13" s="29" t="s">
        <v>68</v>
      </c>
      <c r="I13" s="25">
        <v>308713238</v>
      </c>
      <c r="J13" s="10" t="s">
        <v>23</v>
      </c>
      <c r="K13" s="10">
        <v>5</v>
      </c>
      <c r="L13" s="10">
        <v>1178800</v>
      </c>
      <c r="M13" s="35">
        <v>5894</v>
      </c>
      <c r="N13" s="37">
        <f>COUNT(K11:K13)</f>
        <v>3</v>
      </c>
      <c r="O13" s="37">
        <f>SUM(M11:M13)</f>
        <v>31413</v>
      </c>
    </row>
    <row r="14" spans="1:16" ht="36" customHeight="1" x14ac:dyDescent="0.25">
      <c r="A14" s="10">
        <v>8</v>
      </c>
      <c r="B14" s="39" t="s">
        <v>48</v>
      </c>
      <c r="C14" s="26" t="s">
        <v>69</v>
      </c>
      <c r="D14" s="10" t="s">
        <v>38</v>
      </c>
      <c r="E14" s="10" t="s">
        <v>73</v>
      </c>
      <c r="F14" s="10" t="s">
        <v>71</v>
      </c>
      <c r="G14" s="10">
        <v>24311008045761</v>
      </c>
      <c r="H14" s="29" t="s">
        <v>74</v>
      </c>
      <c r="I14" s="25">
        <v>309629578</v>
      </c>
      <c r="J14" s="10" t="s">
        <v>23</v>
      </c>
      <c r="K14" s="10">
        <v>16</v>
      </c>
      <c r="L14" s="40">
        <v>950000</v>
      </c>
      <c r="M14" s="41">
        <v>15200</v>
      </c>
      <c r="N14" s="9"/>
      <c r="O14" s="9"/>
    </row>
    <row r="15" spans="1:16" ht="36" customHeight="1" x14ac:dyDescent="0.25">
      <c r="A15" s="10">
        <v>9</v>
      </c>
      <c r="B15" s="39" t="s">
        <v>48</v>
      </c>
      <c r="C15" s="26" t="s">
        <v>70</v>
      </c>
      <c r="D15" s="10" t="s">
        <v>38</v>
      </c>
      <c r="E15" s="10" t="s">
        <v>73</v>
      </c>
      <c r="F15" s="10" t="s">
        <v>72</v>
      </c>
      <c r="G15" s="10">
        <v>24311008051243</v>
      </c>
      <c r="H15" s="29" t="s">
        <v>75</v>
      </c>
      <c r="I15" s="25">
        <v>310164788</v>
      </c>
      <c r="J15" s="10" t="s">
        <v>23</v>
      </c>
      <c r="K15" s="10">
        <v>1</v>
      </c>
      <c r="L15" s="40">
        <v>5800000</v>
      </c>
      <c r="M15" s="41">
        <v>5800</v>
      </c>
      <c r="N15" s="9"/>
      <c r="O15" s="9"/>
    </row>
    <row r="16" spans="1:16" ht="36" customHeight="1" x14ac:dyDescent="0.25">
      <c r="A16" s="10">
        <v>10</v>
      </c>
      <c r="B16" s="39" t="s">
        <v>48</v>
      </c>
      <c r="C16" s="26" t="s">
        <v>76</v>
      </c>
      <c r="D16" s="10" t="s">
        <v>38</v>
      </c>
      <c r="E16" s="10" t="s">
        <v>73</v>
      </c>
      <c r="F16" s="10" t="s">
        <v>81</v>
      </c>
      <c r="G16" s="10">
        <v>24311008052033</v>
      </c>
      <c r="H16" s="29" t="s">
        <v>86</v>
      </c>
      <c r="I16" s="25">
        <v>310814888</v>
      </c>
      <c r="J16" s="10" t="s">
        <v>88</v>
      </c>
      <c r="K16" s="10">
        <v>8</v>
      </c>
      <c r="L16" s="40">
        <v>335000</v>
      </c>
      <c r="M16" s="41">
        <v>2680</v>
      </c>
      <c r="N16" s="9"/>
      <c r="O16" s="9"/>
    </row>
    <row r="17" spans="1:16" ht="36" customHeight="1" x14ac:dyDescent="0.25">
      <c r="A17" s="10">
        <v>11</v>
      </c>
      <c r="B17" s="39" t="s">
        <v>48</v>
      </c>
      <c r="C17" s="26" t="s">
        <v>77</v>
      </c>
      <c r="D17" s="10" t="s">
        <v>38</v>
      </c>
      <c r="E17" s="10" t="s">
        <v>73</v>
      </c>
      <c r="F17" s="10" t="s">
        <v>82</v>
      </c>
      <c r="G17" s="10">
        <v>24311008052062</v>
      </c>
      <c r="H17" s="29" t="s">
        <v>86</v>
      </c>
      <c r="I17" s="25">
        <v>310814888</v>
      </c>
      <c r="J17" s="10" t="s">
        <v>23</v>
      </c>
      <c r="K17" s="10">
        <v>4</v>
      </c>
      <c r="L17" s="40">
        <v>495000</v>
      </c>
      <c r="M17" s="41">
        <v>1980</v>
      </c>
      <c r="N17" s="9"/>
      <c r="O17" s="9"/>
    </row>
    <row r="18" spans="1:16" ht="36" customHeight="1" x14ac:dyDescent="0.25">
      <c r="A18" s="10">
        <v>12</v>
      </c>
      <c r="B18" s="39" t="s">
        <v>48</v>
      </c>
      <c r="C18" s="26" t="s">
        <v>78</v>
      </c>
      <c r="D18" s="10" t="s">
        <v>38</v>
      </c>
      <c r="E18" s="10" t="s">
        <v>73</v>
      </c>
      <c r="F18" s="10" t="s">
        <v>83</v>
      </c>
      <c r="G18" s="10">
        <v>24311008052429</v>
      </c>
      <c r="H18" s="29" t="s">
        <v>86</v>
      </c>
      <c r="I18" s="25">
        <v>310814888</v>
      </c>
      <c r="J18" s="10" t="s">
        <v>23</v>
      </c>
      <c r="K18" s="10">
        <v>6</v>
      </c>
      <c r="L18" s="40">
        <v>1250000</v>
      </c>
      <c r="M18" s="41">
        <v>7500</v>
      </c>
      <c r="N18" s="9"/>
      <c r="O18" s="9"/>
    </row>
    <row r="19" spans="1:16" ht="36" customHeight="1" x14ac:dyDescent="0.25">
      <c r="A19" s="10">
        <v>13</v>
      </c>
      <c r="B19" s="39" t="s">
        <v>48</v>
      </c>
      <c r="C19" s="26" t="s">
        <v>79</v>
      </c>
      <c r="D19" s="10" t="s">
        <v>38</v>
      </c>
      <c r="E19" s="10" t="s">
        <v>73</v>
      </c>
      <c r="F19" s="10" t="s">
        <v>84</v>
      </c>
      <c r="G19" s="10">
        <v>24311008052951</v>
      </c>
      <c r="H19" s="29" t="s">
        <v>86</v>
      </c>
      <c r="I19" s="25">
        <v>310814888</v>
      </c>
      <c r="J19" s="10" t="s">
        <v>23</v>
      </c>
      <c r="K19" s="10">
        <v>4</v>
      </c>
      <c r="L19" s="40">
        <v>1100000</v>
      </c>
      <c r="M19" s="41">
        <v>4400</v>
      </c>
      <c r="N19" s="9"/>
      <c r="O19" s="9"/>
    </row>
    <row r="20" spans="1:16" ht="36" customHeight="1" x14ac:dyDescent="0.25">
      <c r="A20" s="10">
        <v>14</v>
      </c>
      <c r="B20" s="39" t="s">
        <v>48</v>
      </c>
      <c r="C20" s="26" t="s">
        <v>80</v>
      </c>
      <c r="D20" s="10" t="s">
        <v>38</v>
      </c>
      <c r="E20" s="10" t="s">
        <v>73</v>
      </c>
      <c r="F20" s="10" t="s">
        <v>85</v>
      </c>
      <c r="G20" s="10">
        <v>24311008063542</v>
      </c>
      <c r="H20" s="29" t="s">
        <v>87</v>
      </c>
      <c r="I20" s="25">
        <v>310746141</v>
      </c>
      <c r="J20" s="10" t="s">
        <v>23</v>
      </c>
      <c r="K20" s="10">
        <v>1</v>
      </c>
      <c r="L20" s="40">
        <v>14380000</v>
      </c>
      <c r="M20" s="41">
        <v>14380</v>
      </c>
      <c r="N20" s="9"/>
      <c r="O20" s="9"/>
    </row>
    <row r="21" spans="1:16" ht="36" customHeight="1" x14ac:dyDescent="0.25">
      <c r="A21" s="10">
        <v>15</v>
      </c>
      <c r="B21" s="39" t="s">
        <v>48</v>
      </c>
      <c r="C21" s="26" t="s">
        <v>62</v>
      </c>
      <c r="D21" s="10" t="s">
        <v>38</v>
      </c>
      <c r="E21" s="10" t="s">
        <v>39</v>
      </c>
      <c r="F21" s="10">
        <v>2566129</v>
      </c>
      <c r="G21" s="10">
        <v>241110083020235</v>
      </c>
      <c r="H21" s="29" t="s">
        <v>90</v>
      </c>
      <c r="I21" s="25">
        <v>304704282</v>
      </c>
      <c r="J21" s="10" t="s">
        <v>66</v>
      </c>
      <c r="K21" s="10">
        <v>1</v>
      </c>
      <c r="L21" s="40">
        <v>24000000</v>
      </c>
      <c r="M21" s="41">
        <v>24000</v>
      </c>
      <c r="N21" s="9"/>
      <c r="O21" s="9"/>
    </row>
    <row r="22" spans="1:16" ht="36" customHeight="1" x14ac:dyDescent="0.25">
      <c r="A22" s="10">
        <v>16</v>
      </c>
      <c r="B22" s="39" t="s">
        <v>48</v>
      </c>
      <c r="C22" s="26" t="s">
        <v>89</v>
      </c>
      <c r="D22" s="10" t="s">
        <v>38</v>
      </c>
      <c r="E22" s="10" t="s">
        <v>39</v>
      </c>
      <c r="F22" s="10">
        <v>2654028</v>
      </c>
      <c r="G22" s="10">
        <v>241110083121852</v>
      </c>
      <c r="H22" s="29" t="s">
        <v>91</v>
      </c>
      <c r="I22" s="25">
        <v>30310931590033</v>
      </c>
      <c r="J22" s="10" t="s">
        <v>23</v>
      </c>
      <c r="K22" s="10">
        <v>1</v>
      </c>
      <c r="L22" s="40">
        <v>2850000</v>
      </c>
      <c r="M22" s="41">
        <v>2850</v>
      </c>
      <c r="N22" s="37">
        <f>COUNT(K14:K22)</f>
        <v>9</v>
      </c>
      <c r="O22" s="37">
        <f>SUM(M14:M22)</f>
        <v>78790</v>
      </c>
    </row>
    <row r="23" spans="1:16" ht="36" customHeight="1" x14ac:dyDescent="0.25">
      <c r="A23" s="10">
        <v>17</v>
      </c>
      <c r="B23" s="39" t="s">
        <v>47</v>
      </c>
      <c r="C23" s="26" t="s">
        <v>62</v>
      </c>
      <c r="D23" s="10" t="s">
        <v>38</v>
      </c>
      <c r="E23" s="10" t="s">
        <v>39</v>
      </c>
      <c r="F23" s="10">
        <v>2703851</v>
      </c>
      <c r="G23" s="10">
        <v>241110083186725</v>
      </c>
      <c r="H23" s="29" t="s">
        <v>92</v>
      </c>
      <c r="I23" s="25">
        <v>311455646</v>
      </c>
      <c r="J23" s="10" t="s">
        <v>66</v>
      </c>
      <c r="K23" s="10">
        <v>1</v>
      </c>
      <c r="L23" s="40">
        <v>29225500</v>
      </c>
      <c r="M23" s="43">
        <v>29225.5</v>
      </c>
      <c r="N23" s="9"/>
      <c r="O23" s="9"/>
      <c r="P23" s="9">
        <v>1000</v>
      </c>
    </row>
    <row r="24" spans="1:16" ht="36" customHeight="1" x14ac:dyDescent="0.25">
      <c r="A24" s="10">
        <v>18</v>
      </c>
      <c r="B24" s="39" t="s">
        <v>47</v>
      </c>
      <c r="C24" s="26" t="s">
        <v>112</v>
      </c>
      <c r="D24" s="10" t="s">
        <v>38</v>
      </c>
      <c r="E24" s="10" t="s">
        <v>39</v>
      </c>
      <c r="F24" s="10">
        <v>2706042</v>
      </c>
      <c r="G24" s="10">
        <v>241110083189523</v>
      </c>
      <c r="H24" s="29" t="s">
        <v>101</v>
      </c>
      <c r="I24" s="25">
        <v>303055063</v>
      </c>
      <c r="J24" s="10" t="s">
        <v>23</v>
      </c>
      <c r="K24" s="10">
        <v>4</v>
      </c>
      <c r="L24" s="40">
        <v>809425</v>
      </c>
      <c r="M24" s="43">
        <v>3237.7</v>
      </c>
      <c r="N24" s="9"/>
      <c r="O24" s="9"/>
    </row>
    <row r="25" spans="1:16" ht="36" customHeight="1" x14ac:dyDescent="0.25">
      <c r="A25" s="10">
        <v>19</v>
      </c>
      <c r="B25" s="39" t="s">
        <v>47</v>
      </c>
      <c r="C25" s="26" t="s">
        <v>113</v>
      </c>
      <c r="D25" s="10" t="s">
        <v>38</v>
      </c>
      <c r="E25" s="10" t="s">
        <v>39</v>
      </c>
      <c r="F25" s="10">
        <v>2774249</v>
      </c>
      <c r="G25" s="10">
        <v>241110083274952</v>
      </c>
      <c r="H25" s="29" t="s">
        <v>100</v>
      </c>
      <c r="I25" s="25">
        <v>309933010</v>
      </c>
      <c r="J25" s="10" t="s">
        <v>23</v>
      </c>
      <c r="K25" s="10">
        <v>12</v>
      </c>
      <c r="L25" s="40">
        <v>2790000</v>
      </c>
      <c r="M25" s="43">
        <v>33480</v>
      </c>
      <c r="N25" s="9"/>
      <c r="O25" s="9"/>
    </row>
    <row r="26" spans="1:16" ht="36" customHeight="1" x14ac:dyDescent="0.25">
      <c r="A26" s="10">
        <v>20</v>
      </c>
      <c r="B26" s="39" t="s">
        <v>47</v>
      </c>
      <c r="C26" s="26" t="s">
        <v>122</v>
      </c>
      <c r="D26" s="10" t="s">
        <v>38</v>
      </c>
      <c r="E26" s="10" t="s">
        <v>39</v>
      </c>
      <c r="F26" s="40" t="s">
        <v>102</v>
      </c>
      <c r="G26" s="10">
        <v>24311008094787</v>
      </c>
      <c r="H26" s="29" t="s">
        <v>99</v>
      </c>
      <c r="I26" s="25">
        <v>309409313</v>
      </c>
      <c r="J26" s="10" t="s">
        <v>23</v>
      </c>
      <c r="K26" s="10">
        <v>6</v>
      </c>
      <c r="L26" s="40">
        <v>16150000</v>
      </c>
      <c r="M26" s="43">
        <v>96900</v>
      </c>
      <c r="N26" s="9"/>
      <c r="O26" s="9"/>
    </row>
    <row r="27" spans="1:16" ht="36" customHeight="1" x14ac:dyDescent="0.25">
      <c r="A27" s="10">
        <v>21</v>
      </c>
      <c r="B27" s="39" t="s">
        <v>47</v>
      </c>
      <c r="C27" s="26" t="s">
        <v>114</v>
      </c>
      <c r="D27" s="10" t="s">
        <v>38</v>
      </c>
      <c r="E27" s="10" t="s">
        <v>39</v>
      </c>
      <c r="F27" s="10">
        <v>2770674</v>
      </c>
      <c r="G27" s="10">
        <v>241110083270843</v>
      </c>
      <c r="H27" s="29" t="s">
        <v>95</v>
      </c>
      <c r="I27" s="25">
        <v>306171400</v>
      </c>
      <c r="J27" s="10" t="s">
        <v>66</v>
      </c>
      <c r="K27" s="10">
        <v>70</v>
      </c>
      <c r="L27" s="40">
        <v>7925000</v>
      </c>
      <c r="M27" s="43">
        <v>554750</v>
      </c>
      <c r="N27" s="9"/>
      <c r="O27" s="9"/>
    </row>
    <row r="28" spans="1:16" ht="36" customHeight="1" x14ac:dyDescent="0.25">
      <c r="A28" s="10">
        <v>22</v>
      </c>
      <c r="B28" s="39" t="s">
        <v>47</v>
      </c>
      <c r="C28" s="26" t="s">
        <v>115</v>
      </c>
      <c r="D28" s="10" t="s">
        <v>38</v>
      </c>
      <c r="E28" s="10" t="s">
        <v>39</v>
      </c>
      <c r="F28" s="10">
        <v>2774259</v>
      </c>
      <c r="G28" s="10">
        <v>241110083274968</v>
      </c>
      <c r="H28" s="29" t="s">
        <v>98</v>
      </c>
      <c r="I28" s="25">
        <v>305457130</v>
      </c>
      <c r="J28" s="10" t="s">
        <v>23</v>
      </c>
      <c r="K28" s="10">
        <v>5</v>
      </c>
      <c r="L28" s="40">
        <v>917000</v>
      </c>
      <c r="M28" s="43">
        <v>4585</v>
      </c>
      <c r="N28" s="9"/>
      <c r="O28" s="9"/>
      <c r="P28" s="42"/>
    </row>
    <row r="29" spans="1:16" ht="36" customHeight="1" x14ac:dyDescent="0.25">
      <c r="A29" s="10">
        <v>23</v>
      </c>
      <c r="B29" s="39" t="s">
        <v>47</v>
      </c>
      <c r="C29" s="26" t="s">
        <v>116</v>
      </c>
      <c r="D29" s="10" t="s">
        <v>38</v>
      </c>
      <c r="E29" s="10" t="s">
        <v>39</v>
      </c>
      <c r="F29" s="10">
        <v>2780373</v>
      </c>
      <c r="G29" s="10">
        <v>241110083282428</v>
      </c>
      <c r="H29" s="29" t="s">
        <v>97</v>
      </c>
      <c r="I29" s="25">
        <v>311537210</v>
      </c>
      <c r="J29" s="10" t="s">
        <v>23</v>
      </c>
      <c r="K29" s="10">
        <v>6</v>
      </c>
      <c r="L29" s="40">
        <v>2055000</v>
      </c>
      <c r="M29" s="43">
        <v>12330</v>
      </c>
      <c r="N29" s="9"/>
      <c r="O29" s="9"/>
    </row>
    <row r="30" spans="1:16" ht="36" customHeight="1" x14ac:dyDescent="0.25">
      <c r="A30" s="10">
        <v>24</v>
      </c>
      <c r="B30" s="39" t="s">
        <v>47</v>
      </c>
      <c r="C30" s="26" t="s">
        <v>117</v>
      </c>
      <c r="D30" s="10" t="s">
        <v>38</v>
      </c>
      <c r="E30" s="10" t="s">
        <v>39</v>
      </c>
      <c r="F30" s="10">
        <v>2762761</v>
      </c>
      <c r="G30" s="10">
        <v>241110083260737</v>
      </c>
      <c r="H30" s="29" t="s">
        <v>96</v>
      </c>
      <c r="I30" s="25">
        <v>302190848</v>
      </c>
      <c r="J30" s="10" t="s">
        <v>23</v>
      </c>
      <c r="K30" s="10">
        <v>10</v>
      </c>
      <c r="L30" s="40">
        <v>2800000</v>
      </c>
      <c r="M30" s="43">
        <v>28000</v>
      </c>
      <c r="N30" s="9"/>
      <c r="O30" s="9"/>
    </row>
    <row r="31" spans="1:16" ht="36" customHeight="1" x14ac:dyDescent="0.25">
      <c r="A31" s="10">
        <v>25</v>
      </c>
      <c r="B31" s="39" t="s">
        <v>47</v>
      </c>
      <c r="C31" s="26" t="s">
        <v>118</v>
      </c>
      <c r="D31" s="10" t="s">
        <v>38</v>
      </c>
      <c r="E31" s="10" t="s">
        <v>39</v>
      </c>
      <c r="F31" s="10">
        <v>2786531</v>
      </c>
      <c r="G31" s="10">
        <v>241110083290514</v>
      </c>
      <c r="H31" s="29" t="s">
        <v>95</v>
      </c>
      <c r="I31" s="25">
        <v>306171400</v>
      </c>
      <c r="J31" s="10" t="s">
        <v>23</v>
      </c>
      <c r="K31" s="10">
        <v>70</v>
      </c>
      <c r="L31" s="40">
        <v>440000</v>
      </c>
      <c r="M31" s="43">
        <v>30800</v>
      </c>
      <c r="N31" s="9"/>
      <c r="O31" s="9"/>
    </row>
    <row r="32" spans="1:16" ht="36" customHeight="1" x14ac:dyDescent="0.25">
      <c r="A32" s="10">
        <v>26</v>
      </c>
      <c r="B32" s="39" t="s">
        <v>47</v>
      </c>
      <c r="C32" s="26" t="s">
        <v>117</v>
      </c>
      <c r="D32" s="10" t="s">
        <v>38</v>
      </c>
      <c r="E32" s="10" t="s">
        <v>39</v>
      </c>
      <c r="F32" s="10">
        <v>2762956</v>
      </c>
      <c r="G32" s="10">
        <v>241110083260960</v>
      </c>
      <c r="H32" s="29" t="s">
        <v>94</v>
      </c>
      <c r="I32" s="25">
        <v>42711854300023</v>
      </c>
      <c r="J32" s="10" t="s">
        <v>23</v>
      </c>
      <c r="K32" s="10">
        <v>5</v>
      </c>
      <c r="L32" s="40">
        <v>2232000</v>
      </c>
      <c r="M32" s="43">
        <v>11160</v>
      </c>
      <c r="N32" s="9"/>
      <c r="O32" s="9"/>
    </row>
    <row r="33" spans="1:15" ht="36" customHeight="1" x14ac:dyDescent="0.25">
      <c r="A33" s="10">
        <v>27</v>
      </c>
      <c r="B33" s="39" t="s">
        <v>47</v>
      </c>
      <c r="C33" s="26" t="s">
        <v>119</v>
      </c>
      <c r="D33" s="10" t="s">
        <v>38</v>
      </c>
      <c r="E33" s="10" t="s">
        <v>39</v>
      </c>
      <c r="F33" s="10">
        <v>2796222</v>
      </c>
      <c r="G33" s="10">
        <v>241110083302178</v>
      </c>
      <c r="H33" s="29" t="s">
        <v>93</v>
      </c>
      <c r="I33" s="25">
        <v>308438001</v>
      </c>
      <c r="J33" s="10" t="s">
        <v>23</v>
      </c>
      <c r="K33" s="10">
        <v>9</v>
      </c>
      <c r="L33" s="40">
        <v>4299000</v>
      </c>
      <c r="M33" s="43">
        <v>38691</v>
      </c>
      <c r="N33" s="9"/>
      <c r="O33" s="9"/>
    </row>
    <row r="34" spans="1:15" ht="36" customHeight="1" x14ac:dyDescent="0.25">
      <c r="A34" s="10">
        <v>28</v>
      </c>
      <c r="B34" s="39" t="s">
        <v>47</v>
      </c>
      <c r="C34" s="26" t="s">
        <v>118</v>
      </c>
      <c r="D34" s="10" t="s">
        <v>38</v>
      </c>
      <c r="E34" s="10" t="s">
        <v>39</v>
      </c>
      <c r="F34" s="10">
        <v>2810486</v>
      </c>
      <c r="G34" s="10">
        <v>241110083319781</v>
      </c>
      <c r="H34" s="29" t="s">
        <v>101</v>
      </c>
      <c r="I34" s="25">
        <v>303055063</v>
      </c>
      <c r="J34" s="10" t="s">
        <v>23</v>
      </c>
      <c r="K34" s="10">
        <v>7</v>
      </c>
      <c r="L34" s="40">
        <v>2859360</v>
      </c>
      <c r="M34" s="43">
        <v>20015.52</v>
      </c>
      <c r="N34" s="9"/>
      <c r="O34" s="9"/>
    </row>
    <row r="35" spans="1:15" ht="36" customHeight="1" x14ac:dyDescent="0.25">
      <c r="A35" s="10">
        <v>29</v>
      </c>
      <c r="B35" s="39" t="s">
        <v>47</v>
      </c>
      <c r="C35" s="26" t="s">
        <v>124</v>
      </c>
      <c r="D35" s="10" t="s">
        <v>38</v>
      </c>
      <c r="E35" s="10" t="s">
        <v>39</v>
      </c>
      <c r="F35" s="10" t="s">
        <v>123</v>
      </c>
      <c r="G35" s="10">
        <v>24311008097578</v>
      </c>
      <c r="H35" s="29" t="s">
        <v>106</v>
      </c>
      <c r="I35" s="25">
        <v>302493350</v>
      </c>
      <c r="J35" s="10" t="s">
        <v>23</v>
      </c>
      <c r="K35" s="10">
        <v>125</v>
      </c>
      <c r="L35" s="40">
        <v>324800</v>
      </c>
      <c r="M35" s="43">
        <v>40600</v>
      </c>
      <c r="N35" s="9"/>
      <c r="O35" s="9"/>
    </row>
    <row r="36" spans="1:15" ht="36" customHeight="1" x14ac:dyDescent="0.25">
      <c r="A36" s="10">
        <v>30</v>
      </c>
      <c r="B36" s="39" t="s">
        <v>47</v>
      </c>
      <c r="C36" s="26" t="s">
        <v>125</v>
      </c>
      <c r="D36" s="10" t="s">
        <v>38</v>
      </c>
      <c r="E36" s="10" t="s">
        <v>39</v>
      </c>
      <c r="F36" s="40" t="s">
        <v>107</v>
      </c>
      <c r="G36" s="10">
        <v>24311008097570</v>
      </c>
      <c r="H36" s="29" t="s">
        <v>106</v>
      </c>
      <c r="I36" s="25">
        <v>302493350</v>
      </c>
      <c r="J36" s="10" t="s">
        <v>23</v>
      </c>
      <c r="K36" s="10">
        <v>60</v>
      </c>
      <c r="L36" s="40">
        <v>2200800</v>
      </c>
      <c r="M36" s="43">
        <v>132048</v>
      </c>
      <c r="N36" s="9"/>
      <c r="O36" s="9"/>
    </row>
    <row r="37" spans="1:15" ht="36" customHeight="1" x14ac:dyDescent="0.25">
      <c r="A37" s="10">
        <v>31</v>
      </c>
      <c r="B37" s="39" t="s">
        <v>47</v>
      </c>
      <c r="C37" s="26" t="s">
        <v>126</v>
      </c>
      <c r="D37" s="10" t="s">
        <v>38</v>
      </c>
      <c r="E37" s="10" t="s">
        <v>39</v>
      </c>
      <c r="F37" s="40" t="s">
        <v>108</v>
      </c>
      <c r="G37" s="10">
        <v>24311008098143</v>
      </c>
      <c r="H37" s="29" t="s">
        <v>106</v>
      </c>
      <c r="I37" s="25">
        <v>302493350</v>
      </c>
      <c r="J37" s="10" t="s">
        <v>23</v>
      </c>
      <c r="K37" s="10">
        <v>60</v>
      </c>
      <c r="L37" s="40">
        <v>1596000</v>
      </c>
      <c r="M37" s="43">
        <v>95760</v>
      </c>
      <c r="N37" s="9"/>
      <c r="O37" s="9"/>
    </row>
    <row r="38" spans="1:15" ht="36" customHeight="1" x14ac:dyDescent="0.25">
      <c r="A38" s="10">
        <v>32</v>
      </c>
      <c r="B38" s="39" t="s">
        <v>47</v>
      </c>
      <c r="C38" s="26" t="s">
        <v>127</v>
      </c>
      <c r="D38" s="10" t="s">
        <v>38</v>
      </c>
      <c r="E38" s="10" t="s">
        <v>39</v>
      </c>
      <c r="F38" s="40" t="s">
        <v>109</v>
      </c>
      <c r="G38" s="10">
        <v>24311008098095</v>
      </c>
      <c r="H38" s="29" t="s">
        <v>106</v>
      </c>
      <c r="I38" s="25">
        <v>302493350</v>
      </c>
      <c r="J38" s="10" t="s">
        <v>23</v>
      </c>
      <c r="K38" s="10">
        <v>6</v>
      </c>
      <c r="L38" s="40">
        <v>3500000</v>
      </c>
      <c r="M38" s="43">
        <v>21000</v>
      </c>
      <c r="N38" s="9"/>
      <c r="O38" s="9"/>
    </row>
    <row r="39" spans="1:15" ht="36" customHeight="1" x14ac:dyDescent="0.25">
      <c r="A39" s="10">
        <v>33</v>
      </c>
      <c r="B39" s="39" t="s">
        <v>47</v>
      </c>
      <c r="C39" s="26" t="s">
        <v>126</v>
      </c>
      <c r="D39" s="10" t="s">
        <v>38</v>
      </c>
      <c r="E39" s="10" t="s">
        <v>39</v>
      </c>
      <c r="F39" s="40" t="s">
        <v>110</v>
      </c>
      <c r="G39" s="10">
        <v>24311008099256</v>
      </c>
      <c r="H39" s="29" t="s">
        <v>106</v>
      </c>
      <c r="I39" s="25">
        <v>302493350</v>
      </c>
      <c r="J39" s="10" t="s">
        <v>23</v>
      </c>
      <c r="K39" s="10">
        <v>59</v>
      </c>
      <c r="L39" s="40">
        <v>1596000</v>
      </c>
      <c r="M39" s="43">
        <v>94164</v>
      </c>
      <c r="N39" s="9"/>
      <c r="O39" s="9"/>
    </row>
    <row r="40" spans="1:15" ht="36" customHeight="1" x14ac:dyDescent="0.25">
      <c r="A40" s="10">
        <v>34</v>
      </c>
      <c r="B40" s="39" t="s">
        <v>47</v>
      </c>
      <c r="C40" s="26" t="s">
        <v>128</v>
      </c>
      <c r="D40" s="10" t="s">
        <v>38</v>
      </c>
      <c r="E40" s="10" t="s">
        <v>39</v>
      </c>
      <c r="F40" s="40" t="s">
        <v>111</v>
      </c>
      <c r="G40" s="10" t="s">
        <v>129</v>
      </c>
      <c r="H40" s="29" t="s">
        <v>106</v>
      </c>
      <c r="I40" s="25">
        <v>302493350</v>
      </c>
      <c r="J40" s="10" t="s">
        <v>23</v>
      </c>
      <c r="K40" s="10">
        <v>3</v>
      </c>
      <c r="L40" s="40">
        <v>9800000</v>
      </c>
      <c r="M40" s="43">
        <v>29400</v>
      </c>
      <c r="N40" s="9"/>
      <c r="O40" s="9"/>
    </row>
    <row r="41" spans="1:15" ht="36" customHeight="1" x14ac:dyDescent="0.25">
      <c r="A41" s="10">
        <v>35</v>
      </c>
      <c r="B41" s="39" t="s">
        <v>47</v>
      </c>
      <c r="C41" s="26" t="s">
        <v>113</v>
      </c>
      <c r="D41" s="10" t="s">
        <v>38</v>
      </c>
      <c r="E41" s="10" t="s">
        <v>39</v>
      </c>
      <c r="F41" s="10">
        <v>2839868</v>
      </c>
      <c r="G41" s="10">
        <v>241110083358940</v>
      </c>
      <c r="H41" s="29" t="s">
        <v>105</v>
      </c>
      <c r="I41" s="25">
        <v>307342788</v>
      </c>
      <c r="J41" s="10" t="s">
        <v>23</v>
      </c>
      <c r="K41" s="10">
        <v>30</v>
      </c>
      <c r="L41" s="40">
        <v>2890000</v>
      </c>
      <c r="M41" s="43">
        <v>86700</v>
      </c>
      <c r="N41" s="9"/>
      <c r="O41" s="9"/>
    </row>
    <row r="42" spans="1:15" ht="36" customHeight="1" x14ac:dyDescent="0.25">
      <c r="A42" s="10">
        <v>36</v>
      </c>
      <c r="B42" s="39" t="s">
        <v>47</v>
      </c>
      <c r="C42" s="26" t="s">
        <v>120</v>
      </c>
      <c r="D42" s="10" t="s">
        <v>38</v>
      </c>
      <c r="E42" s="10" t="s">
        <v>39</v>
      </c>
      <c r="F42" s="10">
        <v>2825501</v>
      </c>
      <c r="G42" s="10">
        <v>241110083342057</v>
      </c>
      <c r="H42" s="29" t="s">
        <v>104</v>
      </c>
      <c r="I42" s="25">
        <v>309915293</v>
      </c>
      <c r="J42" s="10" t="s">
        <v>23</v>
      </c>
      <c r="K42" s="10">
        <v>7</v>
      </c>
      <c r="L42" s="40">
        <v>1898000</v>
      </c>
      <c r="M42" s="43">
        <v>13286</v>
      </c>
      <c r="N42" s="9"/>
      <c r="O42" s="9"/>
    </row>
    <row r="43" spans="1:15" ht="36" customHeight="1" x14ac:dyDescent="0.25">
      <c r="A43" s="10">
        <v>37</v>
      </c>
      <c r="B43" s="39" t="s">
        <v>47</v>
      </c>
      <c r="C43" s="26" t="s">
        <v>121</v>
      </c>
      <c r="D43" s="10" t="s">
        <v>38</v>
      </c>
      <c r="E43" s="10" t="s">
        <v>39</v>
      </c>
      <c r="F43" s="10">
        <v>2855417</v>
      </c>
      <c r="G43" s="10">
        <v>241110083371784</v>
      </c>
      <c r="H43" s="29" t="s">
        <v>103</v>
      </c>
      <c r="I43" s="25">
        <v>41610932580049</v>
      </c>
      <c r="J43" s="10" t="s">
        <v>23</v>
      </c>
      <c r="K43" s="10">
        <v>7</v>
      </c>
      <c r="L43" s="40">
        <v>3488000</v>
      </c>
      <c r="M43" s="43">
        <v>24416</v>
      </c>
      <c r="N43" s="37">
        <f>COUNT(K23:K43)</f>
        <v>21</v>
      </c>
      <c r="O43" s="37">
        <f>SUM(M23:M43)</f>
        <v>1400548.72</v>
      </c>
    </row>
    <row r="44" spans="1:15" ht="22.5" x14ac:dyDescent="0.25">
      <c r="A44" s="10" t="s">
        <v>8</v>
      </c>
      <c r="B44" s="10"/>
      <c r="C44" s="10"/>
      <c r="D44" s="10"/>
      <c r="E44" s="10"/>
      <c r="F44" s="10"/>
      <c r="G44" s="10"/>
      <c r="H44" s="10"/>
      <c r="I44" s="10"/>
      <c r="J44" s="10"/>
      <c r="K44" s="30"/>
      <c r="L44" s="10"/>
      <c r="M44" s="31">
        <f>SUM(M7:M43)</f>
        <v>1670365.72</v>
      </c>
      <c r="N44" s="9"/>
      <c r="O44" s="9"/>
    </row>
    <row r="45" spans="1:15" x14ac:dyDescent="0.25">
      <c r="A45" s="10"/>
      <c r="N45" s="12">
        <f>SUM(N7:N44)</f>
        <v>37</v>
      </c>
      <c r="O45" s="12">
        <f>SUM(O7:O44)</f>
        <v>1670365.72</v>
      </c>
    </row>
    <row r="46" spans="1:15" x14ac:dyDescent="0.25">
      <c r="A46" s="51" t="s">
        <v>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1:15" ht="14.25" customHeight="1" x14ac:dyDescent="0.25"/>
    <row r="48" spans="1:15" ht="54" customHeight="1" x14ac:dyDescent="0.25"/>
    <row r="52" spans="6:6" x14ac:dyDescent="0.25">
      <c r="F52" s="10"/>
    </row>
    <row r="76" spans="14:14" x14ac:dyDescent="0.25">
      <c r="N76" s="38"/>
    </row>
  </sheetData>
  <autoFilter ref="A4:Z46" xr:uid="{00000000-0009-0000-0000-000004000000}">
    <filterColumn colId="8" showButton="0"/>
  </autoFilter>
  <mergeCells count="16">
    <mergeCell ref="N4:N5"/>
    <mergeCell ref="A2:M2"/>
    <mergeCell ref="J1:M1"/>
    <mergeCell ref="A46:M46"/>
    <mergeCell ref="A4:A5"/>
    <mergeCell ref="B4:B5"/>
    <mergeCell ref="C4:C5"/>
    <mergeCell ref="D4:D5"/>
    <mergeCell ref="L4:L5"/>
    <mergeCell ref="H4:I4"/>
    <mergeCell ref="E4:E5"/>
    <mergeCell ref="G4:G5"/>
    <mergeCell ref="M4:M5"/>
    <mergeCell ref="J4:J5"/>
    <mergeCell ref="K4:K5"/>
    <mergeCell ref="F4:F5"/>
  </mergeCells>
  <phoneticPr fontId="19" type="noConversion"/>
  <hyperlinks>
    <hyperlink ref="E15" r:id="rId1" location="/" display="https://new.cooperation.uz/ - /" xr:uid="{00000000-0004-0000-0400-000000000000}"/>
    <hyperlink ref="E16" r:id="rId2" location="/" display="/" xr:uid="{00000000-0004-0000-0400-000001000000}"/>
    <hyperlink ref="E17" r:id="rId3" location="/" display="/" xr:uid="{00000000-0004-0000-0400-000002000000}"/>
    <hyperlink ref="E18" r:id="rId4" location="/" display="/" xr:uid="{00000000-0004-0000-0400-000003000000}"/>
    <hyperlink ref="E19" r:id="rId5" location="/" display="/" xr:uid="{00000000-0004-0000-0400-000004000000}"/>
    <hyperlink ref="E20" r:id="rId6" location="/" display="/" xr:uid="{00000000-0004-0000-0400-000005000000}"/>
  </hyperlink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7"/>
  <rowBreaks count="1" manualBreakCount="1">
    <brk id="4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54" t="s">
        <v>12</v>
      </c>
      <c r="B5" s="54"/>
      <c r="C5" s="54"/>
      <c r="D5" s="54"/>
    </row>
    <row r="7" spans="1:4" ht="25.5" x14ac:dyDescent="0.25">
      <c r="A7" s="17" t="s">
        <v>9</v>
      </c>
      <c r="B7" s="17" t="s">
        <v>15</v>
      </c>
      <c r="C7" s="17" t="s">
        <v>13</v>
      </c>
      <c r="D7" s="17" t="s">
        <v>14</v>
      </c>
    </row>
    <row r="8" spans="1:4" x14ac:dyDescent="0.25">
      <c r="A8" s="14">
        <v>1</v>
      </c>
      <c r="B8" s="14"/>
      <c r="C8" s="14"/>
      <c r="D8" s="14"/>
    </row>
    <row r="9" spans="1:4" x14ac:dyDescent="0.25">
      <c r="A9" s="14">
        <f>+A8+1</f>
        <v>2</v>
      </c>
      <c r="B9" s="15"/>
      <c r="C9" s="15"/>
      <c r="D9" s="16"/>
    </row>
    <row r="10" spans="1:4" x14ac:dyDescent="0.25">
      <c r="A10" s="14">
        <f t="shared" ref="A10:A17" si="0">+A9+1</f>
        <v>3</v>
      </c>
      <c r="B10" s="15"/>
      <c r="C10" s="15"/>
      <c r="D10" s="16"/>
    </row>
    <row r="11" spans="1:4" x14ac:dyDescent="0.25">
      <c r="A11" s="14">
        <f t="shared" si="0"/>
        <v>4</v>
      </c>
      <c r="B11" s="15"/>
      <c r="C11" s="15"/>
      <c r="D11" s="16"/>
    </row>
    <row r="12" spans="1:4" x14ac:dyDescent="0.25">
      <c r="A12" s="14">
        <f t="shared" si="0"/>
        <v>5</v>
      </c>
      <c r="B12" s="15"/>
      <c r="C12" s="15"/>
      <c r="D12" s="16"/>
    </row>
    <row r="13" spans="1:4" x14ac:dyDescent="0.25">
      <c r="A13" s="14">
        <f t="shared" si="0"/>
        <v>6</v>
      </c>
      <c r="B13" s="15"/>
      <c r="C13" s="15"/>
      <c r="D13" s="16"/>
    </row>
    <row r="14" spans="1:4" x14ac:dyDescent="0.25">
      <c r="A14" s="14">
        <f t="shared" si="0"/>
        <v>7</v>
      </c>
      <c r="B14" s="15"/>
      <c r="C14" s="15"/>
      <c r="D14" s="16"/>
    </row>
    <row r="15" spans="1:4" x14ac:dyDescent="0.25">
      <c r="A15" s="14">
        <f t="shared" si="0"/>
        <v>8</v>
      </c>
      <c r="B15" s="15"/>
      <c r="C15" s="15"/>
      <c r="D15" s="16"/>
    </row>
    <row r="16" spans="1:4" x14ac:dyDescent="0.25">
      <c r="A16" s="14">
        <f t="shared" si="0"/>
        <v>9</v>
      </c>
      <c r="B16" s="15"/>
      <c r="C16" s="15"/>
      <c r="D16" s="16"/>
    </row>
    <row r="17" spans="1:4" x14ac:dyDescent="0.25">
      <c r="A17" s="14">
        <f t="shared" si="0"/>
        <v>10</v>
      </c>
      <c r="B17" s="15"/>
      <c r="C17" s="15"/>
      <c r="D17" s="1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Транспорт воситаси</vt:lpstr>
      <vt:lpstr>4-илова </vt:lpstr>
      <vt:lpstr>ГТК</vt:lpstr>
      <vt:lpstr>'4-илова '!Заголовки_для_печати</vt:lpstr>
      <vt:lpstr>'4-илова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2025-01-07T09:28:09Z</dcterms:modified>
</cp:coreProperties>
</file>